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P:\_PROJEKTY\ZKP170038_ZŠ_Hamr\ROZPOČET\"/>
    </mc:Choice>
  </mc:AlternateContent>
  <bookViews>
    <workbookView xWindow="0" yWindow="0" windowWidth="28800" windowHeight="11610" tabRatio="500"/>
  </bookViews>
  <sheets>
    <sheet name="List1" sheetId="1" r:id="rId1"/>
  </sheets>
  <definedNames>
    <definedName name="_xlnm.Print_Titles" localSheetId="0">List1!$25:$27</definedName>
    <definedName name="_xlnm.Print_Area" localSheetId="0">List1!$A$1:$G$211</definedName>
    <definedName name="Print_Area_0" localSheetId="0">List1!$A$1:$H$48</definedName>
    <definedName name="Print_Area_0_0" localSheetId="0">List1!$A$1:$G$48</definedName>
    <definedName name="Print_Area_0_0_0" localSheetId="0">List1!$A$1:$G$48</definedName>
    <definedName name="Print_Area_0_0_0_0" localSheetId="0">List1!$A$1:$G$48</definedName>
    <definedName name="Print_Area_0_0_0_0_0" localSheetId="0">List1!$A$1:$G$48</definedName>
    <definedName name="Print_Area_0_0_0_0_0_0" localSheetId="0">List1!$A$1:$G$48</definedName>
    <definedName name="Print_Area_0_0_0_0_0_0_0" localSheetId="0">List1!$A$1:$G$48</definedName>
    <definedName name="Print_Titles_0" localSheetId="0">List1!$25:$27</definedName>
    <definedName name="Print_Titles_0_0" localSheetId="0">List1!$25:$27</definedName>
    <definedName name="Print_Titles_0_0_0" localSheetId="0">List1!$25:$27</definedName>
    <definedName name="Print_Titles_0_0_0_0" localSheetId="0">List1!$25:$27</definedName>
    <definedName name="Print_Titles_0_0_0_0_0" localSheetId="0">List1!$25:$27</definedName>
    <definedName name="Print_Titles_0_0_0_0_0_0" localSheetId="0">List1!$25:$27</definedName>
    <definedName name="Print_Titles_0_0_0_0_0_0_0" localSheetId="0">List1!$25:$27</definedName>
    <definedName name="Print_Titles_0_0_0_0_0_0_0_0" localSheetId="0">List1!$25:$27</definedName>
  </definedNames>
  <calcPr calcId="162913"/>
</workbook>
</file>

<file path=xl/calcChain.xml><?xml version="1.0" encoding="utf-8"?>
<calcChain xmlns="http://schemas.openxmlformats.org/spreadsheetml/2006/main">
  <c r="G180" i="1" l="1"/>
  <c r="G158" i="1"/>
  <c r="G159" i="1"/>
  <c r="G122" i="1" l="1"/>
  <c r="G124" i="1"/>
  <c r="G123" i="1"/>
  <c r="G67" i="1"/>
  <c r="G63" i="1"/>
  <c r="G61" i="1"/>
  <c r="G60" i="1"/>
  <c r="G119" i="1"/>
  <c r="G120" i="1"/>
  <c r="G140" i="1"/>
  <c r="G139" i="1"/>
  <c r="G55" i="1" l="1"/>
  <c r="G130" i="1"/>
  <c r="G129" i="1"/>
  <c r="G118" i="1"/>
  <c r="G126" i="1"/>
  <c r="G103" i="1"/>
  <c r="G104" i="1"/>
  <c r="G105" i="1"/>
  <c r="G106" i="1"/>
  <c r="G107" i="1"/>
  <c r="G108" i="1"/>
  <c r="G110" i="1"/>
  <c r="G111" i="1"/>
  <c r="G112" i="1"/>
  <c r="G113" i="1"/>
  <c r="G114" i="1"/>
  <c r="G115" i="1"/>
  <c r="G116" i="1"/>
  <c r="G117" i="1"/>
  <c r="G171" i="1"/>
  <c r="G174" i="1"/>
  <c r="G135" i="1" l="1"/>
  <c r="G137" i="1"/>
  <c r="G136" i="1"/>
  <c r="G64" i="1"/>
  <c r="G86" i="1"/>
  <c r="G198" i="1"/>
  <c r="G196" i="1"/>
  <c r="G197" i="1"/>
  <c r="G34" i="1"/>
  <c r="B19" i="1"/>
  <c r="B18" i="1"/>
  <c r="G210" i="1"/>
  <c r="G209" i="1"/>
  <c r="G208" i="1"/>
  <c r="G207" i="1"/>
  <c r="G206" i="1"/>
  <c r="G205" i="1"/>
  <c r="G204" i="1"/>
  <c r="G203" i="1"/>
  <c r="G195" i="1"/>
  <c r="G194" i="1"/>
  <c r="G193" i="1"/>
  <c r="G189" i="1"/>
  <c r="G188" i="1"/>
  <c r="G187" i="1"/>
  <c r="G186" i="1"/>
  <c r="G185" i="1"/>
  <c r="G184" i="1"/>
  <c r="G183" i="1"/>
  <c r="G182" i="1"/>
  <c r="G181" i="1"/>
  <c r="B17" i="1"/>
  <c r="B16" i="1"/>
  <c r="B15" i="1"/>
  <c r="B14" i="1"/>
  <c r="G166" i="1"/>
  <c r="G165" i="1"/>
  <c r="G164" i="1"/>
  <c r="G163" i="1"/>
  <c r="G162" i="1"/>
  <c r="G161" i="1"/>
  <c r="G160" i="1"/>
  <c r="G146" i="1"/>
  <c r="G145" i="1"/>
  <c r="G144" i="1"/>
  <c r="G143" i="1"/>
  <c r="G142" i="1"/>
  <c r="G128" i="1"/>
  <c r="G127" i="1"/>
  <c r="G98" i="1"/>
  <c r="G97" i="1"/>
  <c r="G96" i="1"/>
  <c r="G95" i="1"/>
  <c r="G94" i="1"/>
  <c r="G93" i="1"/>
  <c r="G92" i="1"/>
  <c r="G91" i="1"/>
  <c r="G78" i="1"/>
  <c r="G77" i="1"/>
  <c r="G76" i="1"/>
  <c r="G75" i="1"/>
  <c r="G74" i="1"/>
  <c r="G73" i="1"/>
  <c r="G72" i="1"/>
  <c r="G71" i="1"/>
  <c r="G56" i="1" l="1"/>
  <c r="G59" i="1"/>
  <c r="G58" i="1"/>
  <c r="G57" i="1"/>
  <c r="G62" i="1"/>
  <c r="G201" i="1"/>
  <c r="G155" i="1"/>
  <c r="G53" i="1"/>
  <c r="G68" i="1"/>
  <c r="G54" i="1"/>
  <c r="G52" i="1"/>
  <c r="G69" i="1"/>
  <c r="G66" i="1"/>
  <c r="G177" i="1"/>
  <c r="G200" i="1"/>
  <c r="G152" i="1"/>
  <c r="G178" i="1"/>
  <c r="G156" i="1"/>
  <c r="G82" i="1"/>
  <c r="G170" i="1"/>
  <c r="G154" i="1"/>
  <c r="G133" i="1"/>
  <c r="G102" i="1"/>
  <c r="G132" i="1"/>
  <c r="G89" i="1"/>
  <c r="G84" i="1"/>
  <c r="G83" i="1"/>
  <c r="G151" i="1"/>
  <c r="G31" i="1"/>
  <c r="G150" i="1"/>
  <c r="G85" i="1"/>
  <c r="G51" i="1"/>
  <c r="G88" i="1"/>
  <c r="G173" i="1"/>
  <c r="G172" i="1"/>
  <c r="G134" i="1"/>
  <c r="G176" i="1"/>
  <c r="G38" i="1"/>
  <c r="G37" i="1"/>
  <c r="G36" i="1"/>
  <c r="G46" i="1"/>
  <c r="G45" i="1"/>
  <c r="G44" i="1"/>
  <c r="G42" i="1"/>
  <c r="G211" i="1" l="1"/>
  <c r="G19" i="1" s="1"/>
  <c r="G147" i="1"/>
  <c r="G16" i="1" s="1"/>
  <c r="G167" i="1"/>
  <c r="G17" i="1" s="1"/>
  <c r="G79" i="1"/>
  <c r="G14" i="1" s="1"/>
  <c r="G190" i="1"/>
  <c r="G18" i="1" s="1"/>
  <c r="G99" i="1"/>
  <c r="G15" i="1" s="1"/>
  <c r="G32" i="1"/>
  <c r="G33" i="1"/>
  <c r="G40" i="1" l="1"/>
  <c r="G41" i="1"/>
  <c r="G43" i="1"/>
  <c r="G47" i="1"/>
  <c r="G30" i="1"/>
  <c r="G48" i="1" l="1"/>
  <c r="B13" i="1"/>
  <c r="G13" i="1" l="1"/>
  <c r="G20" i="1" l="1"/>
  <c r="G21" i="1" s="1"/>
</calcChain>
</file>

<file path=xl/sharedStrings.xml><?xml version="1.0" encoding="utf-8"?>
<sst xmlns="http://schemas.openxmlformats.org/spreadsheetml/2006/main" count="383" uniqueCount="157">
  <si>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</si>
  <si>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</si>
  <si>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</si>
  <si>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</si>
  <si>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</si>
  <si>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</si>
  <si>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</si>
  <si>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</si>
  <si>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</si>
  <si>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</si>
  <si>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</si>
  <si>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</si>
  <si>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Konektory a propojovací kabely.</t>
  </si>
  <si>
    <t>Spojovací a upevňovací materiál.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</si>
  <si>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</si>
  <si>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</si>
  <si>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</si>
  <si>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</si>
  <si>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</si>
  <si>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</si>
  <si>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</si>
  <si>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Výchozí revize a protokol.</t>
  </si>
  <si>
    <t>Zaškolení obsluhy</t>
  </si>
  <si>
    <t>TRASY</t>
  </si>
  <si>
    <t>"ZŠ Hamr, Litvínov - slaboproudé instalace“</t>
  </si>
  <si>
    <t>ZŠ Hamr, Litvínov - slaboproudé instalace</t>
  </si>
  <si>
    <t>Martin Horák</t>
  </si>
  <si>
    <t>02/2018</t>
  </si>
  <si>
    <t>Reference</t>
  </si>
  <si>
    <t>STK</t>
  </si>
  <si>
    <t>Mezisoučet STK</t>
  </si>
  <si>
    <t>Školní rozhlas</t>
  </si>
  <si>
    <t>Mezisoučet Školní rozhlas</t>
  </si>
  <si>
    <t>Domácí telefon</t>
  </si>
  <si>
    <t>Zařízení pro přivolání pomoci</t>
  </si>
  <si>
    <t>Mezisoučet Zařízení pro přivolání pomoci</t>
  </si>
  <si>
    <t>WLAN</t>
  </si>
  <si>
    <t>Multimediální vybavení</t>
  </si>
  <si>
    <t>Jednotný čas</t>
  </si>
  <si>
    <t>Mezisoučet WLAN</t>
  </si>
  <si>
    <t>Mezisoučet Multimediální vybavení</t>
  </si>
  <si>
    <t>Mezisoučet Jednotný čas</t>
  </si>
  <si>
    <t>Mezisoučet Domácí telefon</t>
  </si>
  <si>
    <t>MENVIER - Alarm kit</t>
  </si>
  <si>
    <t>MENVIER - CFEASL4</t>
  </si>
  <si>
    <t>MENVIER - CFEAODI</t>
  </si>
  <si>
    <t>MENVIER - CFEAPSU</t>
  </si>
  <si>
    <t>m</t>
  </si>
  <si>
    <t>Trubka ohebná (samozhášivá, oheň nešířící)</t>
  </si>
  <si>
    <t>KOPOS 1225</t>
  </si>
  <si>
    <t>ZyXEL NWA5121-N</t>
  </si>
  <si>
    <t>ZyXEL USG210 UTM BUNDLE</t>
  </si>
  <si>
    <t>ZyXEL NXC2500</t>
  </si>
  <si>
    <t>ZyXEL E-iCard 1-year UTM USG210</t>
  </si>
  <si>
    <t>KABEL PRAFlaCom 1x2x0.8</t>
  </si>
  <si>
    <t>MOBATIME - AD 650</t>
  </si>
  <si>
    <t>MOBATIME - 3218.A.28.C2</t>
  </si>
  <si>
    <t>2N Helios IP Verso - 9155101C</t>
  </si>
  <si>
    <t>2N Helios IP Verso - 9155043</t>
  </si>
  <si>
    <t>2N Helios IP Verso - 9155012</t>
  </si>
  <si>
    <t>2N Helios IP Verso - 9155015</t>
  </si>
  <si>
    <t>Helios IP, Enhanced Video Licence</t>
  </si>
  <si>
    <t>2N 91378366WH</t>
  </si>
  <si>
    <t>Dexon JPA 1182WI</t>
  </si>
  <si>
    <t>Dexon SPT 621</t>
  </si>
  <si>
    <t>Dexon DAC 500</t>
  </si>
  <si>
    <t xml:space="preserve">Interaktivní tabule pro přední projekci. Ovládání tabule dotykem s možností psaní a ovládání jak dotykem, tak popisovačem (perem). 4-kamerová snímací technologie pro přesný dotyk. Umožňovat práci 2 žáků současně - 4 současné dotyky pro ovládání i psaní, ovládání gesty. V dodávce dvě pera (pasivní, bezbateriová, bezúdržbová). Součástí tabule je aktivní panel řešící přepínání aktivit - ovládání/psaní s možností volby barvy popisovače/mazání/kalibrace plochy/virtuální klávesnice. Velikost aktivní plochy min. 188 x 117 cm s poměrem stran 16:10. </t>
  </si>
  <si>
    <t>Software pro přípravu a sdílení digitálních učebních materiálů, prostředí software lokalizované do češtiny, obsahuju šablony, interaktivní a multimediální obrázky (animace) a pozadí pro přípravu podkladů pro výuku  vč. návodů v češtině. Software obsahuje nástroje pro import, zpracování a ovládání 3D obrázků. Licence umnožňuje instalaci až pro 4 PC. Po dobu následujících 12 měs. záruka na bezplatný upgrade.</t>
  </si>
  <si>
    <t>Datový projektor s optikou pro ultra krátkou projekční vzdálenost, svítivost 3500 ANSI/LM, LCD technologie, lampa s životností až 9 000 hodin (v ECO režimu), nativní rozlišení WXGA, poměr stran 16:10, kontrast 14 000:1, Projekční poměr 0,28:1. Konektivita:  RS-232C, MHL, Ethernet, vstup pro mikrofon, VGA vstup (2x), Audiovýstup, stereofonní konektor mini-jack, USB 2.0 typu A, VGA výstup, Audiovstup, stereofonní konektor mini-jack (3x), HDMI vstup (3x), USB 2.0 typu B. Zabudovaný reproduktor. Včetně držáku pro nástěnnou montáž.</t>
  </si>
  <si>
    <t>Reproduktory s možností uchycení na zeď nebo plyonový pojezd, stereo, aktivní, 2 x 20W, vč. montážních úchytů.</t>
  </si>
  <si>
    <t>Notebook pro učitele, minimální specifikace: Operační systém:  Windows 10 Pro, Procesor:  Intel® Core™ i5-7200U (2,5 GHz, 3 MB mezipaměti, 2 jádra), Paměť:  8 GB DDR4 2400 MHz SDRAM (1 x 8 GB), Pevný disk: 256 GB SSD, Displej:15,6" 1 920 x 1 080 Matný IPS displej, LED podsvícení, Full HD rozlišení, UWVA, Numerická klávesnice: Ano, Web kamera: HD 720p, Síť: 10/100/1000, Bezdrátová komunikace: WLAN: 802.11a/b/g/n/ac (2x2) (podpora standardu Miracast), Bluetooth:  BT4.2, 1x USB-C, 2x USB 3.1, 1x USB 2.0, 1x kombinovaný konektor sluchátek/mikrofonu, 1x HDMI, 1x VGA, 1x RJ-45 (LAN), Čtečka paměťových karet: SD (SD, SDHC, SDXC), Záruka: 36 měs. NBD.</t>
  </si>
  <si>
    <t xml:space="preserve">Kabel HDMI (male-male), 10 m, vysoce flexibilní kabel s trojitým stíněním, podpora rozlišení 4K*2K @ 60Hz, Audio-Return Channel (ARC), 3D, HDCP, CEC. Audio - linkový kabel, 20 m, ultra flexibilní, dvojité stínění, 3.5 mm jack MM, zlacené konektory. </t>
  </si>
  <si>
    <t>Ovládací SW pro organizaci aktivit v laboratoři. Monitoring jednotlivých stanic, propojování připojených audio signálů (interkom) a přepínání signálů pro video. Organizace třídy, databáze pro zasedací pořádek. Režimy  prezentace, monitoring a podpora studentů při cvičení, párování a práce až v 5 skupinách, cvičení, testování. Ovládání lokálního CD/DVD přehrávače v PC. Součástí je softwarový přepínač videa tabletů: sdílení a monitoring, vypnutí signálu studentských tabletů, adresné posílání textových zpráv; záznam připojeného audio kanálu (zvolený student; studentský pár; skupina).</t>
  </si>
  <si>
    <t xml:space="preserve">Učitelský SW modul pro LAN přístup do databáze studijních materiálů, mimo jazykovou laboratoř. Příprava cvičení, kontrola vyplněných úkolů. S garantovaným upgradem po dobu 5-ti let. </t>
  </si>
  <si>
    <t xml:space="preserve">Systémový náhlavní set - sluchátka/mikrofon, provedení  z pružného polyetylénu - odolné hrubému zacházení, uzavřená stereofonní sluchátka, kondenzátorový mikrofon, polstrovaný a nastavitelný náhlavní most, Sluchátka: min freq. rozsah 20 Hz - 20 kHz, impedance 2x 32 Ω, min citlivost 97 dB SPL/1mW, Mikrofon: min. freq. rozsah 100 Hz - 20 kHz, impedance &lt; 2,2 kΩ, min. citlivost -47 ± 3dBV dBV, odstup signál/šum 56 dBA, konektory: 1x 3,5mm stereo jack -  mikrofon, 1x 3,5mm stereo jack -  sluchátka, kabel min. 1,8 m. Váha max 0,3kg. </t>
  </si>
  <si>
    <t>PC ovládací a prezentační stanice pro učitele: Minimální konfigurace: case SFF s min. 200W zdrojem s účinnosti 92%, výkon CPU min. 7000 bodu dle nezávislého testu benchmark.net, operační paměť 4GB DDR4, pevný SSD disk s kapacitou 256GB, DVD-RW optická mechanika, Gbit síťová karta, Wifi standardu 802.11ac, Bluetooth, čtečka pam. karet, min. 2x DisplayPort a 1x video výstup VGA, sériový port RS-232, klávesnici a myš stejného výrobce, operační systém s podporu AD (domény).</t>
  </si>
  <si>
    <t xml:space="preserve">Monitor s min. viditelnou uhlopříčkou 20.7", s LED podsvícením, formátu 16:9, rozlišením 1920x1080 bodu, video vstupy DVI a VGA, odezva 5ms, dynamickým kontrastním poměrem 5mil:1, jas 200cd/m2, 3 roky záruky. </t>
  </si>
  <si>
    <t xml:space="preserve">Webová kamera s minimální konfigurací: Videohovory v rozlišení Full HD 1080p (až 1920 x 1080 pixelů) s nejnovější verzí SW videokonferenčních klientu, videohovory v rozlišení HD 720p (až 1280 x 720 pixelů) s podporovanými klienty, záznam videa Full HD (až 1920 x 1080 pixelů), komprese videa H.264, vestavěné duální stereofonní mikrofony s automatickým potlačením šumu, automatická korekce špatného osvětlení, univerzální klip s možností připevnění ke stativu pro přichycení k notebookům, monitorům LCD nebo CRT, 3 roky záruky. </t>
  </si>
  <si>
    <t>Pracovní stanice pro žáky: 9,7palcový (úhlopříčně) Multi‑Touch plně laminovaný displej IPS 2048 × 1536, 64bitový proceso, paměť 128 GB, WiFia/b/g/n/​ac (2,4 GHz a 5 GHz), Bluetooth 4.0, přední kamera 1,2 Mpix, zadní fotoaparát 8 Mpix (AF), systémový konektor Lightning, operační systém iOS 8, digitální kompas, akcelerometr, gyroskop, barometr, čidlo pro automatickou regulaci jasu, baterie s výdrží až 10 hodin, hmotnost 437 gramů, tloušťka 7,5 mm. Včetně ochraného obalu Cover s magnetickým pantem, funkcí stojánku a probuzení tabletu otevřením obalu. Záruka: 12 měsíců.</t>
  </si>
  <si>
    <t xml:space="preserve">Dobíjecí a úložná skříňka pro tablety s minimální konfigurací: počet zařízení až 32 ks. Max. velikost  zařízení - 44 x 465 x 342mm (mm), Rozměry [mm] (Š x H x V) 1015 x 703 x 1115, barevné provedení: fialová, modrá, šedá, oranžová, lime. </t>
  </si>
  <si>
    <t>TECHNOLOGIE JAZYKOVÉ UČEBNY 308, 312</t>
  </si>
  <si>
    <t>HDD pro provoz 24/7 a RAID kompatibilní, min. kapacita 2TB s 7.200ot/s, rozhraní SATA s přenosovou rychlosti 6Gb/s, formátu 3.5“ - Vždy dva ks (RAID1).</t>
  </si>
  <si>
    <t>NAS úložiště s minimální konfigurací: dvou-jádrový procesor, rychlosti šifrovaného čtení 111MB/s, zápisu 74MB/s, jedno Gbit síťové rozhraní, 2x USB 3.0, hardwarové šifrování, možnost výměny disků za provozu, přihlášení uživatelů domény, včetně softwarového vybavení pro zálohování dat.</t>
  </si>
  <si>
    <t>Pracovní stanice určena pro nepřetržitý provoz s minimální konfigurací: Case s min. 400W zdrojem s účinností 92%, sestav pro provoz 24/7, výkon CPU min. 7000 bodu dle nezávislého testu benchmark.net, operační paměť min. 4GB DDR4, SSD disk s kapacitou min. 256GB, DVD-RW optická mechanika, Gbit síťová karta, min. 1x video výstup VGA a 2x DP, klávesnici a myš stejného výrobce, operační systém s podporu AD (domény). Včetně redukce DVI/DP.</t>
  </si>
  <si>
    <t xml:space="preserve">Záložní zdroj napájení s minimální konfigurací: výstupní výkon 720W / 1200VA, s účinnosti 89% / 85% při plném / polovičním zatížení, 1x IEC vstup, 4x CEE zásuvka s ochranným kolíkem zajišťující napájení v případě výpadku proudu, 4x CEE zásuvka s ochranným kolíkem s přepěťovou ochranou, s přepěťovou ochranou analogové telefonní linky RJ11, s přepěťovou ochranou datové linky RJ45. </t>
  </si>
  <si>
    <t>Záložní zdroj napájení s výstupním výkonem 720W / 1200VA, s účinnosti 89% / 85% při plném / polovičním zatížení, 1x IEC vstup 4x CEE zásuvka s ochranným kolíkem zajišťující napájení v případě výpadku proudu, 4x CEE zásuvka s ochranným kolíkem s přepěťovou ochranou, s přepěťovou ochranou analogové telefonní linky RJ11, s přepěťovou ochranou datové linky RJ45. Cena včetně dopravy, instalace.</t>
  </si>
  <si>
    <t>SW modul pro internetový přístup do databáze studijních materiálů, možnost vyplňování učitelem přiřazených samostatných nebo domácích úkolů mimo jazykovou laboratoř. Licence je platná pro databázi studentů do 499 osob. S garantovaným upgradem po dobu 5-ti let. Cena včetně dopravy, instalace, nastavení.</t>
  </si>
  <si>
    <t>TECHNOLOGIE VZDÁLENÉHO PŘÍSTUPU - VOLITELNÉ</t>
  </si>
  <si>
    <t>MONTÁŽ TECHNOLOGIÍ</t>
  </si>
  <si>
    <t>Instalace audio - video techniky (datový projektor, interaktivní tabule, pylonový pojezd, reproduktory)</t>
  </si>
  <si>
    <t>Instalace kabeláže včetně konektorů (příprava a pokládka kabelového svazku). Konektory: audio, video, řízení, napájení)</t>
  </si>
  <si>
    <t>Instalace jazykové laboratoře, kompletní seřízení, testování systému</t>
  </si>
  <si>
    <t>Programování a SW práce</t>
  </si>
  <si>
    <t>Rozvojové školení dle metodiky Robotel - začátečník 3 hod. on-line školení lektorem výrobce, v českém jazyce, doporučeno pro max. 6 účastníků vč. technické asistence</t>
  </si>
  <si>
    <t>Rozvojové školení dle metodiky Robotel - opakování, dle externího požadavku 3 hod. on-line školení lektorem výrobce, v českém jazyce, doporučeno pro max. 6 účastníků vč. technické asistence</t>
  </si>
  <si>
    <t>ZyXEL GS1920-48HP</t>
  </si>
  <si>
    <t>Zednické práce, průrazy, drážkování</t>
  </si>
  <si>
    <t>PŘÍPRAVA INDUKČNÍCH SMYČEK</t>
  </si>
  <si>
    <t>Kabel 3x1mm2</t>
  </si>
  <si>
    <t>Access point, Stropní / nástěnné Dual Radio AP, 802.11a/c, dvě rádia, 2.4GHz a 5GHz, 6 optimalizovaných embedded antén, 3x3 MIMO, PoE 12.5W, management, 2x RJ45</t>
  </si>
  <si>
    <t xml:space="preserve">Switch 8port 10/100/1000, managed, IPv6, desktop, PoE max. 70W </t>
  </si>
  <si>
    <t>Legrand Mosaic</t>
  </si>
  <si>
    <t>Legrand 0 540 43</t>
  </si>
  <si>
    <t>MARS AKZ 250/100</t>
  </si>
  <si>
    <t xml:space="preserve">PUK 38x150 S1 </t>
  </si>
  <si>
    <t>TECHNOLOGIE MOBILNÍ UČEBNA</t>
  </si>
  <si>
    <t>Notebook pro žáky: Displej 12.2" / 1920 x 1200 (WUXGA) / IPS / Dotykový / 4jádrový procesor Intel Pentium N4200 / 4GB RAM / 64 GB (eMMC) / Intel - HD Graphics 505 / Bez mechaniky / Grafické výstupy USB Type-C / Dokovací konektor, Kombinovaný konektor sluchátek/mikrofonu, USB 3.0, USB 3.1 Type-C / BlueTooth, Wi-Fi 802.11n / Integrovaná čtečka karet, Touchpad, Webkamera / Windows 10 Home / Černá</t>
  </si>
  <si>
    <t>Acer Switch 3 (SW312-31-P2EW)</t>
  </si>
  <si>
    <t>Sada asistenčního systému (táhlo, tlačítko, zdroj), D+M</t>
  </si>
  <si>
    <t>Indikátor nad dveře pro asistenční systém, D+M</t>
  </si>
  <si>
    <t>Jednotka asistenčního systému - 4 vstupy, bez zdroje, D+M</t>
  </si>
  <si>
    <t>Napájecí zdroj pro asistenční systém, D+M</t>
  </si>
  <si>
    <t>Instalační krabice univerzální KU68, pod omítku, D+M</t>
  </si>
  <si>
    <t>Oranžový stíněný kabel 1x2x0,8, B2caS1D0, D+M</t>
  </si>
  <si>
    <t>Kabel komunikační U/UTP, Cat5E, LSOH, D+M</t>
  </si>
  <si>
    <t>Trubka ohebná (samozhášivá, oheň nešířící), D+M</t>
  </si>
  <si>
    <t>Stojanový RACK rozváděč, 45U, 800x900, včetně příslušenství, D+M</t>
  </si>
  <si>
    <t>Ventilační jednotka, 4x ventilátor, D+M</t>
  </si>
  <si>
    <t>19"' vyvazovací panel 1U, 5x háček 60x30mm zacvakávací pro čtvercový otvor 9x9, D+M</t>
  </si>
  <si>
    <t>Vertikální vyvazovací panel, D+M</t>
  </si>
  <si>
    <t>Osvětlovací jednotka 1U, D+M</t>
  </si>
  <si>
    <t>Patch panel, 48p, cat6, UTP, 2U, D+M</t>
  </si>
  <si>
    <t>Patch kabel, různé délky, cat6, UTP, D+M</t>
  </si>
  <si>
    <t>Switch 50-port Gigabit WebManaged switch: 44x Gigabit metal + 4x Gigabit combo (metal/SFP) + 2x SFP, PoE 802.3at (High Power, 30W) - Power budget 370W, IPv6, 802.3az (Green), Layer 2-4 security options, L2 Multicast, fanless, 19" rackmount, D+M</t>
  </si>
  <si>
    <t>Zásuvka 2xRJ45 do zdi, D+M</t>
  </si>
  <si>
    <t>Zásuvka 2xRJ45 do pop-up krabice, katedra, D+M</t>
  </si>
  <si>
    <t>Zásuvka pro HDMI do zdi, D+M</t>
  </si>
  <si>
    <t>Krabice elektroinstalační KU68, D+M</t>
  </si>
  <si>
    <t>Pop-up krabice prostor pro 8 modulů, včetně sady pro instalaci do nábytku, D+M</t>
  </si>
  <si>
    <t>Měření datového bodu, včetně protokolu, D+M</t>
  </si>
  <si>
    <t>Plechový kabelový žlab 250/100, včetně kovové stínící přepážky pro oddělení vedení, uchycení a příslušenství, D+M</t>
  </si>
  <si>
    <t>Podlahový pozinkový kanál, D+M</t>
  </si>
  <si>
    <t>Kabel komunikační U/UTP, Cat6, LSOH, D+M</t>
  </si>
  <si>
    <t>Unifikovaný WiFi AP 802.11 a/b/g/n, minimálně 59 účastníků/AP, D+M</t>
  </si>
  <si>
    <t>Firewall - Unifikovaná bezpečnostní brána, Antivir, Antyspam, Content filtering, včetně licence na 1 rok, D+M</t>
  </si>
  <si>
    <t>Firewall - licence na 1rok - Antivir, Antyspam, Content filtering, D+M</t>
  </si>
  <si>
    <t>Wifi LAN Controller pro až 64 AP, D+M</t>
  </si>
  <si>
    <t>Přijímač radiosignálu, včetně 10m kabelu, IP55, D+M</t>
  </si>
  <si>
    <t>Podružné nástěnné hodiny, 28cm, minutové impulzy, bez vteřinové ručičky, D+M</t>
  </si>
  <si>
    <t>Kabel komunikační U/UTP, Cat5E, LSOH, komunikace hodin, D+M</t>
  </si>
  <si>
    <t>Kabel komunikační U/UTP, Cat5E, LSOH, připojení do sítě, D+M</t>
  </si>
  <si>
    <t>Rozhlasová WiFi ústředna, 3 zóny, 180W, D+M</t>
  </si>
  <si>
    <t>Zesilovač 2x200W RMS, D+M</t>
  </si>
  <si>
    <t>Reproduktor 100V/10W, 93dB, 100Hz-17kHz, D+M</t>
  </si>
  <si>
    <t>Regulátor hlasitosti reproduktoru, D+M</t>
  </si>
  <si>
    <t>Kabel stíněný 2x1,5, D+M</t>
  </si>
  <si>
    <t>Základní audio jednotka s kamerou, D+M</t>
  </si>
  <si>
    <t>Modul indukční smyčky - anténa, D+M</t>
  </si>
  <si>
    <t>Rám pro instalaci do zdi, 2 moduly, D+M</t>
  </si>
  <si>
    <t>Krabice pro instalaci do zdi, 2 moduly, D+M</t>
  </si>
  <si>
    <t>Licence audio/video, D+M</t>
  </si>
  <si>
    <t>IP vnitřní 7" dotykový panel s WiFi pro povrch. Instalaci, D+M</t>
  </si>
  <si>
    <t>Hlavní hodiny pro prostředí počítačových sítí, D+M</t>
  </si>
  <si>
    <t>MOBATIME - DTS 4801. masterclock</t>
  </si>
  <si>
    <t>Pylonový pojezd s křídly. Stabilní konstrukce z hliníkových profilů o výšce min.250cm. Rozsah posunu min. 100cm. Rozložení hmotnosti sestavy na stěnu a podlahu. Integrovaný úchyt pro držák projektoru. Boční křídla k interaktivní tabuli pro popisování fixou,nebo křídou.Možnost kombinace: z venku pro psaní křídou, uvnitř pro psaní fixou - nebo naopak, celá fixová, celá křídová.</t>
  </si>
  <si>
    <t>Demontáž stávajícího systému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</si>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</sst>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5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13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0" fillId="2" borderId="7" xfId="0" applyFont="1" applyFill="1" applyBorder="1"/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0" fillId="0" borderId="10" xfId="0" applyFont="1" applyBorder="1"/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 indent="1"/>
    </xf>
    <xf numFmtId="164" fontId="6" fillId="0" borderId="12" xfId="0" applyNumberFormat="1" applyFont="1" applyBorder="1" applyAlignment="1">
      <alignment horizontal="right" vertical="center" indent="1"/>
    </xf>
    <xf numFmtId="0" fontId="8" fillId="0" borderId="0" xfId="0" applyFont="1"/>
    <xf numFmtId="0" fontId="9" fillId="0" borderId="13" xfId="0" applyFont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inden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vertical="center" wrapText="1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right" vertical="center" indent="1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8" fillId="0" borderId="20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 indent="1"/>
    </xf>
    <xf numFmtId="164" fontId="8" fillId="0" borderId="0" xfId="0" applyNumberFormat="1" applyFont="1" applyBorder="1" applyAlignment="1">
      <alignment horizontal="right" vertical="center" inden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49" fontId="4" fillId="3" borderId="0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ill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</cellXfs>
  <cellStyles count="3">
    <cellStyle name="Normální" xfId="0" builtinId="0"/>
    <cellStyle name="Normální 2" xfId="1"/>
    <cellStyle name="Normální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95251</xdr:colOff>
      <xdr:row>0</xdr:row>
      <xdr:rowOff>91440</xdr:rowOff>
    </xdr:from>
    <xdr:to>
      <xdr:col>6</xdr:col>
      <xdr:colOff>1011601</xdr:colOff>
      <xdr:row>2</xdr:row>
      <xdr:rowOff>132480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43601" y="9144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E214"/>
  <sheetViews>
    <sheetView tabSelected="1" view="pageBreakPreview" topLeftCell="A154" zoomScaleNormal="100" zoomScaleSheetLayoutView="100" zoomScalePageLayoutView="110" workbookViewId="0">
      <selection activeCell="B164" sqref="B164"/>
    </sheetView>
  </sheetViews>
  <sheetFormatPr defaultRowHeight="15" x14ac:dyDescent="0.25"/>
  <cols>
    <col min="1" max="1" width="10.7109375" customWidth="1"/>
    <col min="2" max="2" width="57.42578125" style="1" customWidth="1"/>
    <col min="3" max="3" width="28.5703125" style="94" customWidth="1"/>
    <col min="4" max="4" width="9" style="2" customWidth="1"/>
    <col min="5" max="5" width="10.5703125" style="2" customWidth="1"/>
    <col min="6" max="6" width="18.28515625" style="3" customWidth="1"/>
    <col min="7" max="7" width="15.7109375" style="4" customWidth="1"/>
    <col min="8" max="1020" width="8.7109375" customWidth="1"/>
  </cols>
  <sheetData>
    <row r="4" spans="1:1019" ht="23.25" x14ac:dyDescent="0.35">
      <c r="A4" s="117" t="s">
        <v>0</v>
      </c>
      <c r="B4" s="117"/>
      <c r="C4" s="117"/>
      <c r="D4" s="117"/>
      <c r="E4" s="117"/>
      <c r="F4" s="117"/>
      <c r="G4" s="117"/>
    </row>
    <row r="6" spans="1:1019" ht="15" customHeight="1" x14ac:dyDescent="0.25">
      <c r="A6" s="118" t="s">
        <v>1</v>
      </c>
      <c r="B6" s="118"/>
      <c r="C6" s="118"/>
      <c r="D6" s="118"/>
      <c r="E6" s="118"/>
      <c r="F6" s="118"/>
      <c r="G6" s="118"/>
    </row>
    <row r="7" spans="1:1019" ht="18.75" x14ac:dyDescent="0.25">
      <c r="A7" s="119"/>
      <c r="B7" s="119"/>
      <c r="C7" s="119"/>
      <c r="D7" s="119"/>
      <c r="E7" s="119"/>
      <c r="F7" s="119"/>
      <c r="G7" s="119"/>
    </row>
    <row r="8" spans="1:1019" ht="18.75" customHeight="1" x14ac:dyDescent="0.3">
      <c r="A8" s="120" t="s">
        <v>24</v>
      </c>
      <c r="B8" s="120"/>
      <c r="C8" s="120"/>
      <c r="D8" s="120"/>
      <c r="E8" s="120"/>
      <c r="F8" s="120"/>
      <c r="G8" s="120"/>
      <c r="H8" s="5"/>
    </row>
    <row r="9" spans="1:1019" ht="18.75" x14ac:dyDescent="0.25">
      <c r="A9" s="119"/>
      <c r="B9" s="119"/>
      <c r="C9" s="119"/>
      <c r="D9" s="119"/>
      <c r="E9" s="119"/>
      <c r="F9" s="119"/>
      <c r="G9" s="119"/>
    </row>
    <row r="10" spans="1:1019" s="7" customFormat="1" ht="17.45" customHeight="1" x14ac:dyDescent="0.25">
      <c r="A10" s="115" t="s">
        <v>27</v>
      </c>
      <c r="B10" s="115"/>
      <c r="C10" s="90"/>
      <c r="D10" s="6"/>
      <c r="E10" s="6"/>
      <c r="F10" s="6"/>
      <c r="G10" s="80" t="s">
        <v>26</v>
      </c>
      <c r="AMD10"/>
      <c r="AME10"/>
    </row>
    <row r="11" spans="1:1019" s="7" customFormat="1" ht="18.75" x14ac:dyDescent="0.25">
      <c r="A11" s="8"/>
      <c r="B11" s="8"/>
      <c r="C11" s="8"/>
      <c r="D11" s="8"/>
      <c r="E11" s="8"/>
      <c r="F11" s="8"/>
      <c r="G11" s="8"/>
      <c r="AMD11"/>
      <c r="AME11"/>
    </row>
    <row r="12" spans="1:1019" x14ac:dyDescent="0.25">
      <c r="A12" s="9" t="s">
        <v>2</v>
      </c>
      <c r="B12" s="10" t="s">
        <v>3</v>
      </c>
      <c r="C12" s="10"/>
      <c r="D12" s="11"/>
      <c r="E12" s="11"/>
      <c r="F12" s="12"/>
      <c r="G12" s="55" t="s">
        <v>18</v>
      </c>
    </row>
    <row r="13" spans="1:1019" x14ac:dyDescent="0.25">
      <c r="A13" s="13">
        <v>1</v>
      </c>
      <c r="B13" s="14" t="str">
        <f>B28</f>
        <v>Zařízení pro přivolání pomoci</v>
      </c>
      <c r="C13" s="91"/>
      <c r="D13" s="15"/>
      <c r="E13" s="15"/>
      <c r="F13" s="16"/>
      <c r="G13" s="17">
        <f>G48</f>
        <v>0</v>
      </c>
    </row>
    <row r="14" spans="1:1019" s="69" customFormat="1" x14ac:dyDescent="0.25">
      <c r="A14" s="87">
        <v>2</v>
      </c>
      <c r="B14" s="14" t="str">
        <f>B49</f>
        <v>STK</v>
      </c>
      <c r="C14" s="91"/>
      <c r="D14" s="15"/>
      <c r="E14" s="88"/>
      <c r="F14" s="16"/>
      <c r="G14" s="89">
        <f>G79</f>
        <v>0</v>
      </c>
    </row>
    <row r="15" spans="1:1019" s="69" customFormat="1" x14ac:dyDescent="0.25">
      <c r="A15" s="70">
        <v>3</v>
      </c>
      <c r="B15" s="14" t="str">
        <f>B80</f>
        <v>WLAN</v>
      </c>
      <c r="C15" s="91"/>
      <c r="D15" s="15"/>
      <c r="E15" s="88"/>
      <c r="F15" s="16"/>
      <c r="G15" s="89">
        <f>G99</f>
        <v>0</v>
      </c>
    </row>
    <row r="16" spans="1:1019" s="69" customFormat="1" x14ac:dyDescent="0.25">
      <c r="A16" s="87">
        <v>4</v>
      </c>
      <c r="B16" s="14" t="str">
        <f>B100</f>
        <v>Multimediální vybavení</v>
      </c>
      <c r="C16" s="91"/>
      <c r="D16" s="15"/>
      <c r="E16" s="88"/>
      <c r="F16" s="16"/>
      <c r="G16" s="89">
        <f>G147</f>
        <v>0</v>
      </c>
    </row>
    <row r="17" spans="1:1019" s="69" customFormat="1" x14ac:dyDescent="0.25">
      <c r="A17" s="70">
        <v>5</v>
      </c>
      <c r="B17" s="14" t="str">
        <f>B148</f>
        <v>Jednotný čas</v>
      </c>
      <c r="C17" s="91"/>
      <c r="D17" s="15"/>
      <c r="E17" s="88"/>
      <c r="F17" s="16"/>
      <c r="G17" s="89">
        <f>G167</f>
        <v>0</v>
      </c>
    </row>
    <row r="18" spans="1:1019" s="69" customFormat="1" x14ac:dyDescent="0.25">
      <c r="A18" s="87">
        <v>6</v>
      </c>
      <c r="B18" s="14" t="str">
        <f>B168</f>
        <v>Školní rozhlas</v>
      </c>
      <c r="C18" s="91"/>
      <c r="D18" s="15"/>
      <c r="E18" s="88"/>
      <c r="F18" s="16"/>
      <c r="G18" s="89">
        <f>G190</f>
        <v>0</v>
      </c>
    </row>
    <row r="19" spans="1:1019" s="69" customFormat="1" x14ac:dyDescent="0.25">
      <c r="A19" s="70">
        <v>7</v>
      </c>
      <c r="B19" s="14" t="str">
        <f>B191</f>
        <v>Domácí telefon</v>
      </c>
      <c r="C19" s="91"/>
      <c r="D19" s="15"/>
      <c r="E19" s="88"/>
      <c r="F19" s="16"/>
      <c r="G19" s="89">
        <f>G211</f>
        <v>0</v>
      </c>
    </row>
    <row r="20" spans="1:1019" x14ac:dyDescent="0.25">
      <c r="A20" s="18"/>
      <c r="B20" s="19" t="s">
        <v>4</v>
      </c>
      <c r="C20" s="92"/>
      <c r="D20" s="20"/>
      <c r="E20" s="21"/>
      <c r="F20" s="22"/>
      <c r="G20" s="23">
        <f>SUM(G13:G19)</f>
        <v>0</v>
      </c>
    </row>
    <row r="21" spans="1:1019" x14ac:dyDescent="0.25">
      <c r="A21" s="24"/>
      <c r="B21" s="25" t="s">
        <v>5</v>
      </c>
      <c r="C21" s="93"/>
      <c r="D21" s="26"/>
      <c r="E21" s="26"/>
      <c r="F21" s="27"/>
      <c r="G21" s="28">
        <f>SUM(G20:G20)</f>
        <v>0</v>
      </c>
    </row>
    <row r="23" spans="1:1019" x14ac:dyDescent="0.25">
      <c r="A23" s="29" t="s">
        <v>6</v>
      </c>
    </row>
    <row r="24" spans="1:1019" x14ac:dyDescent="0.25">
      <c r="A24" s="116"/>
      <c r="B24" s="116"/>
      <c r="C24" s="116"/>
      <c r="D24" s="116"/>
      <c r="E24" s="116"/>
      <c r="F24" s="116"/>
      <c r="G24" s="116"/>
    </row>
    <row r="25" spans="1:1019" ht="18.75" x14ac:dyDescent="0.3">
      <c r="A25" s="30"/>
      <c r="B25" s="31"/>
      <c r="C25" s="95"/>
      <c r="D25" s="32"/>
      <c r="E25" s="32"/>
      <c r="F25" s="33"/>
      <c r="G25" s="34"/>
    </row>
    <row r="26" spans="1:1019" s="38" customFormat="1" x14ac:dyDescent="0.25">
      <c r="A26" s="29"/>
      <c r="B26" s="35"/>
      <c r="C26" s="96"/>
      <c r="D26" s="36"/>
      <c r="E26" s="36"/>
      <c r="F26" s="37"/>
      <c r="G26" s="81" t="s">
        <v>25</v>
      </c>
      <c r="AMD26"/>
      <c r="AME26"/>
    </row>
    <row r="27" spans="1:1019" x14ac:dyDescent="0.25">
      <c r="A27" s="39" t="s">
        <v>2</v>
      </c>
      <c r="B27" s="40" t="s">
        <v>3</v>
      </c>
      <c r="C27" s="40" t="s">
        <v>28</v>
      </c>
      <c r="D27" s="41" t="s">
        <v>7</v>
      </c>
      <c r="E27" s="41" t="s">
        <v>8</v>
      </c>
      <c r="F27" s="42" t="s">
        <v>19</v>
      </c>
      <c r="G27" s="56" t="s">
        <v>18</v>
      </c>
    </row>
    <row r="28" spans="1:1019" ht="17.25" x14ac:dyDescent="0.25">
      <c r="A28" s="43"/>
      <c r="B28" s="113" t="s">
        <v>34</v>
      </c>
      <c r="C28" s="97"/>
      <c r="D28" s="45"/>
      <c r="E28" s="45"/>
      <c r="F28" s="17"/>
      <c r="G28" s="57"/>
    </row>
    <row r="29" spans="1:1019" x14ac:dyDescent="0.25">
      <c r="A29" s="43"/>
      <c r="B29" s="46" t="s">
        <v>10</v>
      </c>
      <c r="C29" s="46"/>
      <c r="D29" s="45"/>
      <c r="E29" s="45"/>
      <c r="F29" s="17"/>
      <c r="G29" s="57"/>
    </row>
    <row r="30" spans="1:1019" x14ac:dyDescent="0.25">
      <c r="A30" s="13"/>
      <c r="B30" s="47" t="s">
        <v>108</v>
      </c>
      <c r="C30" s="98" t="s">
        <v>43</v>
      </c>
      <c r="D30" s="45" t="s">
        <v>9</v>
      </c>
      <c r="E30" s="59">
        <v>3</v>
      </c>
      <c r="F30" s="48"/>
      <c r="G30" s="74">
        <f>E30*F30</f>
        <v>0</v>
      </c>
    </row>
    <row r="31" spans="1:1019" s="69" customFormat="1" x14ac:dyDescent="0.25">
      <c r="A31" s="70"/>
      <c r="B31" s="75" t="s">
        <v>109</v>
      </c>
      <c r="C31" s="99" t="s">
        <v>45</v>
      </c>
      <c r="D31" s="73" t="s">
        <v>9</v>
      </c>
      <c r="E31" s="60">
        <v>3</v>
      </c>
      <c r="F31" s="48"/>
      <c r="G31" s="74">
        <f t="shared" ref="G31:G34" si="0">E31*F31</f>
        <v>0</v>
      </c>
    </row>
    <row r="32" spans="1:1019" x14ac:dyDescent="0.25">
      <c r="A32" s="13"/>
      <c r="B32" s="47" t="s">
        <v>110</v>
      </c>
      <c r="C32" s="98" t="s">
        <v>44</v>
      </c>
      <c r="D32" s="45" t="s">
        <v>9</v>
      </c>
      <c r="E32" s="59">
        <v>1</v>
      </c>
      <c r="F32" s="48"/>
      <c r="G32" s="74">
        <f t="shared" si="0"/>
        <v>0</v>
      </c>
    </row>
    <row r="33" spans="1:7" x14ac:dyDescent="0.25">
      <c r="A33" s="13"/>
      <c r="B33" s="47" t="s">
        <v>111</v>
      </c>
      <c r="C33" s="99" t="s">
        <v>46</v>
      </c>
      <c r="D33" s="50" t="s">
        <v>9</v>
      </c>
      <c r="E33" s="60">
        <v>2</v>
      </c>
      <c r="F33" s="48"/>
      <c r="G33" s="74">
        <f t="shared" si="0"/>
        <v>0</v>
      </c>
    </row>
    <row r="34" spans="1:7" s="69" customFormat="1" x14ac:dyDescent="0.25">
      <c r="A34" s="70"/>
      <c r="B34" s="75" t="s">
        <v>112</v>
      </c>
      <c r="C34" s="99"/>
      <c r="D34" s="77" t="s">
        <v>9</v>
      </c>
      <c r="E34" s="60">
        <v>9</v>
      </c>
      <c r="F34" s="48"/>
      <c r="G34" s="74">
        <f t="shared" si="0"/>
        <v>0</v>
      </c>
    </row>
    <row r="35" spans="1:7" s="69" customFormat="1" x14ac:dyDescent="0.25">
      <c r="A35" s="72"/>
      <c r="B35" s="46" t="s">
        <v>23</v>
      </c>
      <c r="C35" s="46"/>
      <c r="D35" s="73"/>
      <c r="E35" s="73"/>
      <c r="F35" s="71"/>
      <c r="G35" s="74"/>
    </row>
    <row r="36" spans="1:7" s="69" customFormat="1" x14ac:dyDescent="0.25">
      <c r="A36" s="70"/>
      <c r="B36" s="75" t="s">
        <v>113</v>
      </c>
      <c r="C36" s="98" t="s">
        <v>54</v>
      </c>
      <c r="D36" s="73" t="s">
        <v>47</v>
      </c>
      <c r="E36" s="59">
        <v>45</v>
      </c>
      <c r="F36" s="48"/>
      <c r="G36" s="74">
        <f>E36*F36</f>
        <v>0</v>
      </c>
    </row>
    <row r="37" spans="1:7" s="69" customFormat="1" x14ac:dyDescent="0.25">
      <c r="A37" s="70"/>
      <c r="B37" s="105" t="s">
        <v>114</v>
      </c>
      <c r="C37" s="98"/>
      <c r="D37" s="73" t="s">
        <v>47</v>
      </c>
      <c r="E37" s="59">
        <v>150</v>
      </c>
      <c r="F37" s="48"/>
      <c r="G37" s="74">
        <f t="shared" ref="G37:G38" si="1">E37*F37</f>
        <v>0</v>
      </c>
    </row>
    <row r="38" spans="1:7" s="69" customFormat="1" x14ac:dyDescent="0.25">
      <c r="A38" s="70"/>
      <c r="B38" s="75" t="s">
        <v>115</v>
      </c>
      <c r="C38" s="99" t="s">
        <v>49</v>
      </c>
      <c r="D38" s="77" t="s">
        <v>47</v>
      </c>
      <c r="E38" s="60">
        <v>45</v>
      </c>
      <c r="F38" s="48"/>
      <c r="G38" s="74">
        <f t="shared" si="1"/>
        <v>0</v>
      </c>
    </row>
    <row r="39" spans="1:7" x14ac:dyDescent="0.25">
      <c r="A39" s="13"/>
      <c r="B39" s="54" t="s">
        <v>16</v>
      </c>
      <c r="C39" s="54"/>
      <c r="D39" s="49"/>
      <c r="E39" s="50"/>
      <c r="F39" s="53"/>
      <c r="G39" s="74"/>
    </row>
    <row r="40" spans="1:7" x14ac:dyDescent="0.25">
      <c r="A40" s="13"/>
      <c r="B40" s="47" t="s">
        <v>11</v>
      </c>
      <c r="C40" s="99"/>
      <c r="D40" s="49" t="s">
        <v>17</v>
      </c>
      <c r="E40" s="50">
        <v>1</v>
      </c>
      <c r="F40" s="53"/>
      <c r="G40" s="74">
        <f t="shared" ref="G40:G47" si="2">E40*F40</f>
        <v>0</v>
      </c>
    </row>
    <row r="41" spans="1:7" x14ac:dyDescent="0.25">
      <c r="A41" s="13"/>
      <c r="B41" s="47" t="s">
        <v>12</v>
      </c>
      <c r="C41" s="99"/>
      <c r="D41" s="49" t="s">
        <v>17</v>
      </c>
      <c r="E41" s="50">
        <v>1</v>
      </c>
      <c r="F41" s="53"/>
      <c r="G41" s="74">
        <f t="shared" si="2"/>
        <v>0</v>
      </c>
    </row>
    <row r="42" spans="1:7" x14ac:dyDescent="0.25">
      <c r="A42" s="13"/>
      <c r="B42" s="63" t="s">
        <v>96</v>
      </c>
      <c r="C42" s="99"/>
      <c r="D42" s="49" t="s">
        <v>17</v>
      </c>
      <c r="E42" s="50">
        <v>1</v>
      </c>
      <c r="F42" s="53"/>
      <c r="G42" s="74">
        <f t="shared" si="2"/>
        <v>0</v>
      </c>
    </row>
    <row r="43" spans="1:7" x14ac:dyDescent="0.25">
      <c r="A43" s="13"/>
      <c r="B43" s="47" t="s">
        <v>14</v>
      </c>
      <c r="C43" s="99"/>
      <c r="D43" s="49" t="s">
        <v>17</v>
      </c>
      <c r="E43" s="50">
        <v>1</v>
      </c>
      <c r="F43" s="53"/>
      <c r="G43" s="74">
        <f t="shared" si="2"/>
        <v>0</v>
      </c>
    </row>
    <row r="44" spans="1:7" s="61" customFormat="1" x14ac:dyDescent="0.25">
      <c r="A44" s="62"/>
      <c r="B44" s="66" t="s">
        <v>20</v>
      </c>
      <c r="C44" s="99"/>
      <c r="D44" s="67" t="s">
        <v>17</v>
      </c>
      <c r="E44" s="68">
        <v>1</v>
      </c>
      <c r="F44" s="53"/>
      <c r="G44" s="74">
        <f t="shared" si="2"/>
        <v>0</v>
      </c>
    </row>
    <row r="45" spans="1:7" s="64" customFormat="1" x14ac:dyDescent="0.25">
      <c r="A45" s="65"/>
      <c r="B45" s="75" t="s">
        <v>21</v>
      </c>
      <c r="C45" s="99"/>
      <c r="D45" s="76" t="s">
        <v>17</v>
      </c>
      <c r="E45" s="68">
        <v>1</v>
      </c>
      <c r="F45" s="53"/>
      <c r="G45" s="74">
        <f t="shared" si="2"/>
        <v>0</v>
      </c>
    </row>
    <row r="46" spans="1:7" s="64" customFormat="1" x14ac:dyDescent="0.25">
      <c r="A46" s="65"/>
      <c r="B46" s="66" t="s">
        <v>22</v>
      </c>
      <c r="C46" s="99"/>
      <c r="D46" s="76" t="s">
        <v>17</v>
      </c>
      <c r="E46" s="68">
        <v>1</v>
      </c>
      <c r="F46" s="53"/>
      <c r="G46" s="74">
        <f t="shared" si="2"/>
        <v>0</v>
      </c>
    </row>
    <row r="47" spans="1:7" x14ac:dyDescent="0.25">
      <c r="A47" s="13"/>
      <c r="B47" s="47" t="s">
        <v>15</v>
      </c>
      <c r="C47" s="99"/>
      <c r="D47" s="49" t="s">
        <v>17</v>
      </c>
      <c r="E47" s="50">
        <v>1</v>
      </c>
      <c r="F47" s="53"/>
      <c r="G47" s="74">
        <f t="shared" si="2"/>
        <v>0</v>
      </c>
    </row>
    <row r="48" spans="1:7" x14ac:dyDescent="0.25">
      <c r="A48" s="58"/>
      <c r="B48" s="78" t="s">
        <v>35</v>
      </c>
      <c r="C48" s="100"/>
      <c r="D48" s="51"/>
      <c r="E48" s="51"/>
      <c r="F48" s="52"/>
      <c r="G48" s="79">
        <f>SUM(G30:G47)</f>
        <v>0</v>
      </c>
    </row>
    <row r="49" spans="1:8" s="69" customFormat="1" ht="17.25" x14ac:dyDescent="0.25">
      <c r="A49" s="72"/>
      <c r="B49" s="113" t="s">
        <v>29</v>
      </c>
      <c r="C49" s="97"/>
      <c r="D49" s="73"/>
      <c r="E49" s="73"/>
      <c r="F49" s="71"/>
      <c r="G49" s="74"/>
    </row>
    <row r="50" spans="1:8" s="69" customFormat="1" x14ac:dyDescent="0.25">
      <c r="A50" s="72"/>
      <c r="B50" s="46" t="s">
        <v>10</v>
      </c>
      <c r="C50" s="46"/>
      <c r="D50" s="73"/>
      <c r="E50" s="73"/>
      <c r="F50" s="71"/>
      <c r="G50" s="74"/>
    </row>
    <row r="51" spans="1:8" s="69" customFormat="1" ht="30" x14ac:dyDescent="0.25">
      <c r="A51" s="70"/>
      <c r="B51" s="75" t="s">
        <v>116</v>
      </c>
      <c r="C51" s="98"/>
      <c r="D51" s="73" t="s">
        <v>9</v>
      </c>
      <c r="E51" s="59">
        <v>1</v>
      </c>
      <c r="F51" s="48"/>
      <c r="G51" s="74">
        <f>E51*F51</f>
        <v>0</v>
      </c>
    </row>
    <row r="52" spans="1:8" s="102" customFormat="1" x14ac:dyDescent="0.25">
      <c r="A52" s="103"/>
      <c r="B52" s="105" t="s">
        <v>117</v>
      </c>
      <c r="C52" s="98"/>
      <c r="D52" s="106" t="s">
        <v>9</v>
      </c>
      <c r="E52" s="110">
        <v>2</v>
      </c>
      <c r="F52" s="48"/>
      <c r="G52" s="109">
        <f t="shared" ref="G52:G62" si="3">E52*F52</f>
        <v>0</v>
      </c>
    </row>
    <row r="53" spans="1:8" s="102" customFormat="1" ht="30" x14ac:dyDescent="0.25">
      <c r="A53" s="103"/>
      <c r="B53" s="105" t="s">
        <v>118</v>
      </c>
      <c r="C53" s="98"/>
      <c r="D53" s="106" t="s">
        <v>9</v>
      </c>
      <c r="E53" s="110">
        <v>4</v>
      </c>
      <c r="F53" s="48"/>
      <c r="G53" s="109">
        <f t="shared" si="3"/>
        <v>0</v>
      </c>
    </row>
    <row r="54" spans="1:8" s="102" customFormat="1" x14ac:dyDescent="0.25">
      <c r="A54" s="103"/>
      <c r="B54" s="105" t="s">
        <v>119</v>
      </c>
      <c r="C54" s="98"/>
      <c r="D54" s="106" t="s">
        <v>9</v>
      </c>
      <c r="E54" s="110">
        <v>2</v>
      </c>
      <c r="F54" s="48"/>
      <c r="G54" s="109">
        <f t="shared" si="3"/>
        <v>0</v>
      </c>
    </row>
    <row r="55" spans="1:8" s="102" customFormat="1" x14ac:dyDescent="0.25">
      <c r="A55" s="103"/>
      <c r="B55" s="105" t="s">
        <v>120</v>
      </c>
      <c r="C55" s="98"/>
      <c r="D55" s="106" t="s">
        <v>9</v>
      </c>
      <c r="E55" s="110">
        <v>1</v>
      </c>
      <c r="F55" s="48"/>
      <c r="G55" s="109">
        <f t="shared" ref="G55" si="4">E55*F55</f>
        <v>0</v>
      </c>
    </row>
    <row r="56" spans="1:8" s="102" customFormat="1" x14ac:dyDescent="0.25">
      <c r="A56" s="103"/>
      <c r="B56" s="105" t="s">
        <v>121</v>
      </c>
      <c r="C56" s="98"/>
      <c r="D56" s="106" t="s">
        <v>9</v>
      </c>
      <c r="E56" s="110">
        <v>2</v>
      </c>
      <c r="F56" s="48"/>
      <c r="G56" s="109">
        <f t="shared" si="3"/>
        <v>0</v>
      </c>
    </row>
    <row r="57" spans="1:8" s="102" customFormat="1" x14ac:dyDescent="0.25">
      <c r="A57" s="103"/>
      <c r="B57" s="105" t="s">
        <v>122</v>
      </c>
      <c r="C57" s="98"/>
      <c r="D57" s="106" t="s">
        <v>9</v>
      </c>
      <c r="E57" s="110">
        <v>80</v>
      </c>
      <c r="F57" s="48"/>
      <c r="G57" s="109">
        <f t="shared" si="3"/>
        <v>0</v>
      </c>
    </row>
    <row r="58" spans="1:8" s="102" customFormat="1" ht="75" x14ac:dyDescent="0.25">
      <c r="A58" s="103"/>
      <c r="B58" s="105" t="s">
        <v>123</v>
      </c>
      <c r="C58" s="98" t="s">
        <v>95</v>
      </c>
      <c r="D58" s="106" t="s">
        <v>9</v>
      </c>
      <c r="E58" s="110">
        <v>2</v>
      </c>
      <c r="F58" s="48"/>
      <c r="G58" s="109">
        <f t="shared" si="3"/>
        <v>0</v>
      </c>
    </row>
    <row r="59" spans="1:8" s="102" customFormat="1" x14ac:dyDescent="0.25">
      <c r="A59" s="103"/>
      <c r="B59" s="105" t="s">
        <v>124</v>
      </c>
      <c r="C59" s="98" t="s">
        <v>101</v>
      </c>
      <c r="D59" s="106" t="s">
        <v>9</v>
      </c>
      <c r="E59" s="110">
        <v>6</v>
      </c>
      <c r="F59" s="48"/>
      <c r="G59" s="109">
        <f t="shared" si="3"/>
        <v>0</v>
      </c>
    </row>
    <row r="60" spans="1:8" s="102" customFormat="1" x14ac:dyDescent="0.25">
      <c r="A60" s="103"/>
      <c r="B60" s="105" t="s">
        <v>125</v>
      </c>
      <c r="C60" s="98" t="s">
        <v>101</v>
      </c>
      <c r="D60" s="106" t="s">
        <v>9</v>
      </c>
      <c r="E60" s="110">
        <v>6</v>
      </c>
      <c r="F60" s="48"/>
      <c r="G60" s="109">
        <f t="shared" ref="G60" si="5">E60*F60</f>
        <v>0</v>
      </c>
    </row>
    <row r="61" spans="1:8" s="102" customFormat="1" x14ac:dyDescent="0.25">
      <c r="A61" s="103"/>
      <c r="B61" s="111" t="s">
        <v>126</v>
      </c>
      <c r="C61" s="99" t="s">
        <v>101</v>
      </c>
      <c r="D61" s="107" t="s">
        <v>9</v>
      </c>
      <c r="E61" s="108">
        <v>6</v>
      </c>
      <c r="F61" s="48"/>
      <c r="G61" s="109">
        <f t="shared" ref="G61" si="6">E61*F61</f>
        <v>0</v>
      </c>
    </row>
    <row r="62" spans="1:8" s="102" customFormat="1" x14ac:dyDescent="0.25">
      <c r="A62" s="103"/>
      <c r="B62" s="111" t="s">
        <v>127</v>
      </c>
      <c r="C62" s="99"/>
      <c r="D62" s="107" t="s">
        <v>9</v>
      </c>
      <c r="E62" s="108">
        <v>12</v>
      </c>
      <c r="F62" s="48"/>
      <c r="G62" s="109">
        <f t="shared" si="3"/>
        <v>0</v>
      </c>
    </row>
    <row r="63" spans="1:8" s="102" customFormat="1" ht="30" x14ac:dyDescent="0.25">
      <c r="A63" s="103"/>
      <c r="B63" s="111" t="s">
        <v>128</v>
      </c>
      <c r="C63" s="99" t="s">
        <v>102</v>
      </c>
      <c r="D63" s="107" t="s">
        <v>9</v>
      </c>
      <c r="E63" s="108">
        <v>6</v>
      </c>
      <c r="F63" s="48"/>
      <c r="G63" s="109">
        <f t="shared" ref="G63" si="7">E63*F63</f>
        <v>0</v>
      </c>
    </row>
    <row r="64" spans="1:8" s="69" customFormat="1" x14ac:dyDescent="0.25">
      <c r="A64" s="70"/>
      <c r="B64" s="105" t="s">
        <v>129</v>
      </c>
      <c r="C64" s="99"/>
      <c r="D64" s="106" t="s">
        <v>9</v>
      </c>
      <c r="E64" s="108">
        <v>24</v>
      </c>
      <c r="F64" s="48"/>
      <c r="G64" s="109">
        <f t="shared" ref="G64" si="8">E64*F64</f>
        <v>0</v>
      </c>
      <c r="H64" s="102"/>
    </row>
    <row r="65" spans="1:8" s="69" customFormat="1" x14ac:dyDescent="0.25">
      <c r="A65" s="72"/>
      <c r="B65" s="46" t="s">
        <v>23</v>
      </c>
      <c r="C65" s="46"/>
      <c r="D65" s="73"/>
      <c r="E65" s="73"/>
      <c r="F65" s="48"/>
      <c r="G65" s="74"/>
    </row>
    <row r="66" spans="1:8" s="102" customFormat="1" ht="30" x14ac:dyDescent="0.25">
      <c r="A66" s="104"/>
      <c r="B66" s="112" t="s">
        <v>130</v>
      </c>
      <c r="C66" s="98" t="s">
        <v>103</v>
      </c>
      <c r="D66" s="106" t="s">
        <v>47</v>
      </c>
      <c r="E66" s="110">
        <v>250</v>
      </c>
      <c r="F66" s="48"/>
      <c r="G66" s="109">
        <f>E66*F66</f>
        <v>0</v>
      </c>
    </row>
    <row r="67" spans="1:8" s="102" customFormat="1" x14ac:dyDescent="0.25">
      <c r="A67" s="104"/>
      <c r="B67" s="112" t="s">
        <v>131</v>
      </c>
      <c r="C67" s="98" t="s">
        <v>104</v>
      </c>
      <c r="D67" s="106" t="s">
        <v>47</v>
      </c>
      <c r="E67" s="110">
        <v>30</v>
      </c>
      <c r="F67" s="48"/>
      <c r="G67" s="109">
        <f>E67*F67</f>
        <v>0</v>
      </c>
    </row>
    <row r="68" spans="1:8" s="69" customFormat="1" x14ac:dyDescent="0.25">
      <c r="A68" s="70"/>
      <c r="B68" s="105" t="s">
        <v>132</v>
      </c>
      <c r="C68" s="98"/>
      <c r="D68" s="73" t="s">
        <v>47</v>
      </c>
      <c r="E68" s="59">
        <v>1525</v>
      </c>
      <c r="F68" s="48"/>
      <c r="G68" s="109">
        <f>E68*F68</f>
        <v>0</v>
      </c>
      <c r="H68" s="102"/>
    </row>
    <row r="69" spans="1:8" s="69" customFormat="1" x14ac:dyDescent="0.25">
      <c r="A69" s="70"/>
      <c r="B69" s="105" t="s">
        <v>115</v>
      </c>
      <c r="C69" s="98"/>
      <c r="D69" s="73" t="s">
        <v>47</v>
      </c>
      <c r="E69" s="59">
        <v>400</v>
      </c>
      <c r="F69" s="48"/>
      <c r="G69" s="109">
        <f t="shared" ref="G69" si="9">E69*F69</f>
        <v>0</v>
      </c>
      <c r="H69" s="102"/>
    </row>
    <row r="70" spans="1:8" s="69" customFormat="1" x14ac:dyDescent="0.25">
      <c r="A70" s="70"/>
      <c r="B70" s="54" t="s">
        <v>16</v>
      </c>
      <c r="C70" s="54"/>
      <c r="D70" s="76"/>
      <c r="E70" s="77"/>
      <c r="F70" s="53"/>
      <c r="G70" s="74"/>
    </row>
    <row r="71" spans="1:8" s="69" customFormat="1" x14ac:dyDescent="0.25">
      <c r="A71" s="70"/>
      <c r="B71" s="75" t="s">
        <v>11</v>
      </c>
      <c r="C71" s="99"/>
      <c r="D71" s="76" t="s">
        <v>17</v>
      </c>
      <c r="E71" s="77">
        <v>1</v>
      </c>
      <c r="F71" s="53"/>
      <c r="G71" s="74">
        <f t="shared" ref="G71:G78" si="10">E71*F71</f>
        <v>0</v>
      </c>
    </row>
    <row r="72" spans="1:8" s="69" customFormat="1" x14ac:dyDescent="0.25">
      <c r="A72" s="70"/>
      <c r="B72" s="75" t="s">
        <v>12</v>
      </c>
      <c r="C72" s="99"/>
      <c r="D72" s="76" t="s">
        <v>17</v>
      </c>
      <c r="E72" s="77">
        <v>1</v>
      </c>
      <c r="F72" s="53"/>
      <c r="G72" s="74">
        <f t="shared" si="10"/>
        <v>0</v>
      </c>
    </row>
    <row r="73" spans="1:8" s="69" customFormat="1" x14ac:dyDescent="0.25">
      <c r="A73" s="70"/>
      <c r="B73" s="63" t="s">
        <v>96</v>
      </c>
      <c r="C73" s="99"/>
      <c r="D73" s="76" t="s">
        <v>17</v>
      </c>
      <c r="E73" s="77">
        <v>1</v>
      </c>
      <c r="F73" s="53"/>
      <c r="G73" s="74">
        <f t="shared" si="10"/>
        <v>0</v>
      </c>
    </row>
    <row r="74" spans="1:8" s="69" customFormat="1" x14ac:dyDescent="0.25">
      <c r="A74" s="70"/>
      <c r="B74" s="75" t="s">
        <v>14</v>
      </c>
      <c r="C74" s="99"/>
      <c r="D74" s="76" t="s">
        <v>17</v>
      </c>
      <c r="E74" s="77">
        <v>1</v>
      </c>
      <c r="F74" s="53"/>
      <c r="G74" s="74">
        <f t="shared" si="10"/>
        <v>0</v>
      </c>
    </row>
    <row r="75" spans="1:8" s="69" customFormat="1" x14ac:dyDescent="0.25">
      <c r="A75" s="70"/>
      <c r="B75" s="75" t="s">
        <v>20</v>
      </c>
      <c r="C75" s="99"/>
      <c r="D75" s="76" t="s">
        <v>17</v>
      </c>
      <c r="E75" s="77">
        <v>1</v>
      </c>
      <c r="F75" s="53"/>
      <c r="G75" s="74">
        <f t="shared" si="10"/>
        <v>0</v>
      </c>
    </row>
    <row r="76" spans="1:8" s="69" customFormat="1" x14ac:dyDescent="0.25">
      <c r="A76" s="70"/>
      <c r="B76" s="75" t="s">
        <v>21</v>
      </c>
      <c r="C76" s="99"/>
      <c r="D76" s="76" t="s">
        <v>17</v>
      </c>
      <c r="E76" s="77">
        <v>1</v>
      </c>
      <c r="F76" s="53"/>
      <c r="G76" s="74">
        <f t="shared" si="10"/>
        <v>0</v>
      </c>
    </row>
    <row r="77" spans="1:8" s="69" customFormat="1" x14ac:dyDescent="0.25">
      <c r="A77" s="70"/>
      <c r="B77" s="75" t="s">
        <v>22</v>
      </c>
      <c r="C77" s="99"/>
      <c r="D77" s="76" t="s">
        <v>17</v>
      </c>
      <c r="E77" s="77">
        <v>1</v>
      </c>
      <c r="F77" s="53"/>
      <c r="G77" s="74">
        <f t="shared" si="10"/>
        <v>0</v>
      </c>
    </row>
    <row r="78" spans="1:8" s="69" customFormat="1" x14ac:dyDescent="0.25">
      <c r="A78" s="70"/>
      <c r="B78" s="75" t="s">
        <v>15</v>
      </c>
      <c r="C78" s="99"/>
      <c r="D78" s="76" t="s">
        <v>17</v>
      </c>
      <c r="E78" s="77">
        <v>1</v>
      </c>
      <c r="F78" s="53"/>
      <c r="G78" s="74">
        <f t="shared" si="10"/>
        <v>0</v>
      </c>
    </row>
    <row r="79" spans="1:8" s="69" customFormat="1" x14ac:dyDescent="0.25">
      <c r="A79" s="58"/>
      <c r="B79" s="78" t="s">
        <v>30</v>
      </c>
      <c r="C79" s="100"/>
      <c r="D79" s="51"/>
      <c r="E79" s="51"/>
      <c r="F79" s="52"/>
      <c r="G79" s="79">
        <f>SUM(G51:G78)</f>
        <v>0</v>
      </c>
    </row>
    <row r="80" spans="1:8" s="69" customFormat="1" ht="17.25" x14ac:dyDescent="0.25">
      <c r="A80" s="72"/>
      <c r="B80" s="113" t="s">
        <v>36</v>
      </c>
      <c r="C80" s="97"/>
      <c r="D80" s="73"/>
      <c r="E80" s="73"/>
      <c r="F80" s="71"/>
      <c r="G80" s="74"/>
    </row>
    <row r="81" spans="1:7" s="69" customFormat="1" x14ac:dyDescent="0.25">
      <c r="A81" s="72"/>
      <c r="B81" s="46" t="s">
        <v>10</v>
      </c>
      <c r="C81" s="46"/>
      <c r="D81" s="73"/>
      <c r="E81" s="73"/>
      <c r="F81" s="71"/>
      <c r="G81" s="74"/>
    </row>
    <row r="82" spans="1:7" s="69" customFormat="1" ht="30" x14ac:dyDescent="0.25">
      <c r="A82" s="70"/>
      <c r="B82" s="75" t="s">
        <v>133</v>
      </c>
      <c r="C82" s="98" t="s">
        <v>50</v>
      </c>
      <c r="D82" s="73" t="s">
        <v>9</v>
      </c>
      <c r="E82" s="59">
        <v>29</v>
      </c>
      <c r="F82" s="48"/>
      <c r="G82" s="74">
        <f>E82*F82</f>
        <v>0</v>
      </c>
    </row>
    <row r="83" spans="1:7" s="69" customFormat="1" ht="30" x14ac:dyDescent="0.25">
      <c r="A83" s="70"/>
      <c r="B83" s="75" t="s">
        <v>134</v>
      </c>
      <c r="C83" s="98" t="s">
        <v>51</v>
      </c>
      <c r="D83" s="73" t="s">
        <v>9</v>
      </c>
      <c r="E83" s="59">
        <v>1</v>
      </c>
      <c r="F83" s="48"/>
      <c r="G83" s="74">
        <f t="shared" ref="G83" si="11">E83*F83</f>
        <v>0</v>
      </c>
    </row>
    <row r="84" spans="1:7" s="102" customFormat="1" ht="30" x14ac:dyDescent="0.25">
      <c r="A84" s="103"/>
      <c r="B84" s="105" t="s">
        <v>135</v>
      </c>
      <c r="C84" s="99" t="s">
        <v>53</v>
      </c>
      <c r="D84" s="106" t="s">
        <v>9</v>
      </c>
      <c r="E84" s="110">
        <v>4</v>
      </c>
      <c r="F84" s="48"/>
      <c r="G84" s="109">
        <f t="shared" ref="G84" si="12">E84*F84</f>
        <v>0</v>
      </c>
    </row>
    <row r="85" spans="1:7" s="102" customFormat="1" x14ac:dyDescent="0.25">
      <c r="A85" s="103"/>
      <c r="B85" s="105" t="s">
        <v>136</v>
      </c>
      <c r="C85" s="99" t="s">
        <v>52</v>
      </c>
      <c r="D85" s="106" t="s">
        <v>9</v>
      </c>
      <c r="E85" s="108">
        <v>1</v>
      </c>
      <c r="F85" s="48"/>
      <c r="G85" s="109">
        <f t="shared" ref="G85" si="13">E85*F85</f>
        <v>0</v>
      </c>
    </row>
    <row r="86" spans="1:7" s="102" customFormat="1" x14ac:dyDescent="0.25">
      <c r="A86" s="103"/>
      <c r="B86" s="105" t="s">
        <v>129</v>
      </c>
      <c r="C86" s="99"/>
      <c r="D86" s="106" t="s">
        <v>9</v>
      </c>
      <c r="E86" s="108">
        <v>29</v>
      </c>
      <c r="F86" s="48"/>
      <c r="G86" s="109">
        <f t="shared" ref="G86" si="14">E86*F86</f>
        <v>0</v>
      </c>
    </row>
    <row r="87" spans="1:7" s="69" customFormat="1" x14ac:dyDescent="0.25">
      <c r="A87" s="72"/>
      <c r="B87" s="46" t="s">
        <v>23</v>
      </c>
      <c r="C87" s="46"/>
      <c r="D87" s="73"/>
      <c r="E87" s="73"/>
      <c r="F87" s="71"/>
      <c r="G87" s="74"/>
    </row>
    <row r="88" spans="1:7" s="69" customFormat="1" x14ac:dyDescent="0.25">
      <c r="A88" s="70"/>
      <c r="B88" s="105" t="s">
        <v>132</v>
      </c>
      <c r="C88" s="98"/>
      <c r="D88" s="73" t="s">
        <v>47</v>
      </c>
      <c r="E88" s="59">
        <v>1550</v>
      </c>
      <c r="F88" s="48"/>
      <c r="G88" s="74">
        <f>E88*F88</f>
        <v>0</v>
      </c>
    </row>
    <row r="89" spans="1:7" s="69" customFormat="1" x14ac:dyDescent="0.25">
      <c r="A89" s="70"/>
      <c r="B89" s="105" t="s">
        <v>115</v>
      </c>
      <c r="C89" s="99" t="s">
        <v>49</v>
      </c>
      <c r="D89" s="73" t="s">
        <v>47</v>
      </c>
      <c r="E89" s="59">
        <v>500</v>
      </c>
      <c r="F89" s="48"/>
      <c r="G89" s="74">
        <f t="shared" ref="G89" si="15">E89*F89</f>
        <v>0</v>
      </c>
    </row>
    <row r="90" spans="1:7" s="69" customFormat="1" x14ac:dyDescent="0.25">
      <c r="A90" s="70"/>
      <c r="B90" s="54" t="s">
        <v>16</v>
      </c>
      <c r="C90" s="54"/>
      <c r="D90" s="76"/>
      <c r="E90" s="77"/>
      <c r="F90" s="53"/>
      <c r="G90" s="74"/>
    </row>
    <row r="91" spans="1:7" s="69" customFormat="1" x14ac:dyDescent="0.25">
      <c r="A91" s="70"/>
      <c r="B91" s="75" t="s">
        <v>11</v>
      </c>
      <c r="C91" s="99"/>
      <c r="D91" s="76" t="s">
        <v>17</v>
      </c>
      <c r="E91" s="77">
        <v>1</v>
      </c>
      <c r="F91" s="53"/>
      <c r="G91" s="74">
        <f t="shared" ref="G91:G98" si="16">E91*F91</f>
        <v>0</v>
      </c>
    </row>
    <row r="92" spans="1:7" s="69" customFormat="1" x14ac:dyDescent="0.25">
      <c r="A92" s="70"/>
      <c r="B92" s="75" t="s">
        <v>12</v>
      </c>
      <c r="C92" s="99"/>
      <c r="D92" s="76" t="s">
        <v>17</v>
      </c>
      <c r="E92" s="77">
        <v>1</v>
      </c>
      <c r="F92" s="53"/>
      <c r="G92" s="74">
        <f t="shared" si="16"/>
        <v>0</v>
      </c>
    </row>
    <row r="93" spans="1:7" s="69" customFormat="1" x14ac:dyDescent="0.25">
      <c r="A93" s="70"/>
      <c r="B93" s="63" t="s">
        <v>96</v>
      </c>
      <c r="C93" s="99"/>
      <c r="D93" s="76" t="s">
        <v>17</v>
      </c>
      <c r="E93" s="77">
        <v>1</v>
      </c>
      <c r="F93" s="53"/>
      <c r="G93" s="74">
        <f t="shared" si="16"/>
        <v>0</v>
      </c>
    </row>
    <row r="94" spans="1:7" s="69" customFormat="1" x14ac:dyDescent="0.25">
      <c r="A94" s="70"/>
      <c r="B94" s="75" t="s">
        <v>14</v>
      </c>
      <c r="C94" s="99"/>
      <c r="D94" s="76" t="s">
        <v>17</v>
      </c>
      <c r="E94" s="77">
        <v>1</v>
      </c>
      <c r="F94" s="53"/>
      <c r="G94" s="74">
        <f t="shared" si="16"/>
        <v>0</v>
      </c>
    </row>
    <row r="95" spans="1:7" s="69" customFormat="1" x14ac:dyDescent="0.25">
      <c r="A95" s="70"/>
      <c r="B95" s="75" t="s">
        <v>20</v>
      </c>
      <c r="C95" s="99"/>
      <c r="D95" s="76" t="s">
        <v>17</v>
      </c>
      <c r="E95" s="77">
        <v>1</v>
      </c>
      <c r="F95" s="53"/>
      <c r="G95" s="74">
        <f t="shared" si="16"/>
        <v>0</v>
      </c>
    </row>
    <row r="96" spans="1:7" s="69" customFormat="1" x14ac:dyDescent="0.25">
      <c r="A96" s="70"/>
      <c r="B96" s="75" t="s">
        <v>21</v>
      </c>
      <c r="C96" s="99"/>
      <c r="D96" s="76" t="s">
        <v>17</v>
      </c>
      <c r="E96" s="77">
        <v>1</v>
      </c>
      <c r="F96" s="53"/>
      <c r="G96" s="74">
        <f t="shared" si="16"/>
        <v>0</v>
      </c>
    </row>
    <row r="97" spans="1:7" s="69" customFormat="1" x14ac:dyDescent="0.25">
      <c r="A97" s="70"/>
      <c r="B97" s="75" t="s">
        <v>22</v>
      </c>
      <c r="C97" s="99"/>
      <c r="D97" s="76" t="s">
        <v>17</v>
      </c>
      <c r="E97" s="77">
        <v>1</v>
      </c>
      <c r="F97" s="53"/>
      <c r="G97" s="74">
        <f t="shared" si="16"/>
        <v>0</v>
      </c>
    </row>
    <row r="98" spans="1:7" s="69" customFormat="1" x14ac:dyDescent="0.25">
      <c r="A98" s="70"/>
      <c r="B98" s="75" t="s">
        <v>15</v>
      </c>
      <c r="C98" s="99"/>
      <c r="D98" s="76" t="s">
        <v>17</v>
      </c>
      <c r="E98" s="77">
        <v>1</v>
      </c>
      <c r="F98" s="53"/>
      <c r="G98" s="74">
        <f t="shared" si="16"/>
        <v>0</v>
      </c>
    </row>
    <row r="99" spans="1:7" s="69" customFormat="1" x14ac:dyDescent="0.25">
      <c r="A99" s="58"/>
      <c r="B99" s="78" t="s">
        <v>39</v>
      </c>
      <c r="C99" s="100"/>
      <c r="D99" s="51"/>
      <c r="E99" s="51"/>
      <c r="F99" s="52"/>
      <c r="G99" s="79">
        <f>SUM(G82:G98)</f>
        <v>0</v>
      </c>
    </row>
    <row r="100" spans="1:7" s="69" customFormat="1" ht="17.25" x14ac:dyDescent="0.25">
      <c r="A100" s="72"/>
      <c r="B100" s="44" t="s">
        <v>37</v>
      </c>
      <c r="C100" s="97"/>
      <c r="D100" s="73"/>
      <c r="E100" s="73"/>
      <c r="F100" s="71"/>
      <c r="G100" s="74"/>
    </row>
    <row r="101" spans="1:7" s="69" customFormat="1" x14ac:dyDescent="0.25">
      <c r="A101" s="72"/>
      <c r="B101" s="46" t="s">
        <v>10</v>
      </c>
      <c r="C101" s="46"/>
      <c r="D101" s="73"/>
      <c r="E101" s="73"/>
      <c r="F101" s="71"/>
      <c r="G101" s="74"/>
    </row>
    <row r="102" spans="1:7" s="69" customFormat="1" ht="150" x14ac:dyDescent="0.25">
      <c r="A102" s="70"/>
      <c r="B102" s="75" t="s">
        <v>66</v>
      </c>
      <c r="C102" s="98"/>
      <c r="D102" s="73" t="s">
        <v>9</v>
      </c>
      <c r="E102" s="59">
        <v>6</v>
      </c>
      <c r="F102" s="48"/>
      <c r="G102" s="74">
        <f>E102*F102</f>
        <v>0</v>
      </c>
    </row>
    <row r="103" spans="1:7" s="102" customFormat="1" ht="105" x14ac:dyDescent="0.25">
      <c r="A103" s="103"/>
      <c r="B103" s="105" t="s">
        <v>67</v>
      </c>
      <c r="C103" s="98"/>
      <c r="D103" s="106" t="s">
        <v>9</v>
      </c>
      <c r="E103" s="110">
        <v>6</v>
      </c>
      <c r="F103" s="48"/>
      <c r="G103" s="109">
        <f t="shared" ref="G103:G117" si="17">E103*F103</f>
        <v>0</v>
      </c>
    </row>
    <row r="104" spans="1:7" s="102" customFormat="1" ht="150" x14ac:dyDescent="0.25">
      <c r="A104" s="103"/>
      <c r="B104" s="105" t="s">
        <v>68</v>
      </c>
      <c r="C104" s="98"/>
      <c r="D104" s="106" t="s">
        <v>9</v>
      </c>
      <c r="E104" s="110">
        <v>6</v>
      </c>
      <c r="F104" s="48"/>
      <c r="G104" s="109">
        <f t="shared" si="17"/>
        <v>0</v>
      </c>
    </row>
    <row r="105" spans="1:7" s="102" customFormat="1" ht="30" x14ac:dyDescent="0.25">
      <c r="A105" s="103"/>
      <c r="B105" s="105" t="s">
        <v>69</v>
      </c>
      <c r="C105" s="98"/>
      <c r="D105" s="106" t="s">
        <v>9</v>
      </c>
      <c r="E105" s="110">
        <v>6</v>
      </c>
      <c r="F105" s="48"/>
      <c r="G105" s="109">
        <f t="shared" si="17"/>
        <v>0</v>
      </c>
    </row>
    <row r="106" spans="1:7" s="102" customFormat="1" ht="105" x14ac:dyDescent="0.25">
      <c r="A106" s="103"/>
      <c r="B106" s="105" t="s">
        <v>154</v>
      </c>
      <c r="C106" s="98"/>
      <c r="D106" s="106" t="s">
        <v>9</v>
      </c>
      <c r="E106" s="110">
        <v>6</v>
      </c>
      <c r="F106" s="48"/>
      <c r="G106" s="109">
        <f t="shared" si="17"/>
        <v>0</v>
      </c>
    </row>
    <row r="107" spans="1:7" s="102" customFormat="1" ht="180" x14ac:dyDescent="0.25">
      <c r="A107" s="103"/>
      <c r="B107" s="105" t="s">
        <v>70</v>
      </c>
      <c r="C107" s="98"/>
      <c r="D107" s="106" t="s">
        <v>9</v>
      </c>
      <c r="E107" s="110">
        <v>6</v>
      </c>
      <c r="F107" s="48"/>
      <c r="G107" s="109">
        <f t="shared" si="17"/>
        <v>0</v>
      </c>
    </row>
    <row r="108" spans="1:7" s="102" customFormat="1" ht="75" x14ac:dyDescent="0.25">
      <c r="A108" s="103"/>
      <c r="B108" s="105" t="s">
        <v>71</v>
      </c>
      <c r="C108" s="98"/>
      <c r="D108" s="106" t="s">
        <v>9</v>
      </c>
      <c r="E108" s="110">
        <v>6</v>
      </c>
      <c r="F108" s="48"/>
      <c r="G108" s="109">
        <f t="shared" si="17"/>
        <v>0</v>
      </c>
    </row>
    <row r="109" spans="1:7" s="102" customFormat="1" x14ac:dyDescent="0.25">
      <c r="A109" s="103"/>
      <c r="B109" s="46" t="s">
        <v>80</v>
      </c>
      <c r="C109" s="46"/>
      <c r="D109" s="106"/>
      <c r="E109" s="110"/>
      <c r="F109" s="48"/>
      <c r="G109" s="109"/>
    </row>
    <row r="110" spans="1:7" s="102" customFormat="1" ht="165" x14ac:dyDescent="0.25">
      <c r="A110" s="103"/>
      <c r="B110" s="105" t="s">
        <v>72</v>
      </c>
      <c r="C110" s="98"/>
      <c r="D110" s="106" t="s">
        <v>9</v>
      </c>
      <c r="E110" s="110">
        <v>48</v>
      </c>
      <c r="F110" s="48"/>
      <c r="G110" s="109">
        <f t="shared" si="17"/>
        <v>0</v>
      </c>
    </row>
    <row r="111" spans="1:7" s="102" customFormat="1" ht="60" x14ac:dyDescent="0.25">
      <c r="A111" s="103"/>
      <c r="B111" s="105" t="s">
        <v>73</v>
      </c>
      <c r="C111" s="98"/>
      <c r="D111" s="106" t="s">
        <v>9</v>
      </c>
      <c r="E111" s="110">
        <v>4</v>
      </c>
      <c r="F111" s="48"/>
      <c r="G111" s="109">
        <f t="shared" si="17"/>
        <v>0</v>
      </c>
    </row>
    <row r="112" spans="1:7" s="102" customFormat="1" ht="135" x14ac:dyDescent="0.25">
      <c r="A112" s="103"/>
      <c r="B112" s="105" t="s">
        <v>74</v>
      </c>
      <c r="C112" s="98"/>
      <c r="D112" s="106" t="s">
        <v>9</v>
      </c>
      <c r="E112" s="110">
        <v>50</v>
      </c>
      <c r="F112" s="48"/>
      <c r="G112" s="109">
        <f t="shared" si="17"/>
        <v>0</v>
      </c>
    </row>
    <row r="113" spans="1:7" s="102" customFormat="1" ht="135" x14ac:dyDescent="0.25">
      <c r="A113" s="103"/>
      <c r="B113" s="105" t="s">
        <v>75</v>
      </c>
      <c r="C113" s="98"/>
      <c r="D113" s="106" t="s">
        <v>9</v>
      </c>
      <c r="E113" s="110">
        <v>2</v>
      </c>
      <c r="F113" s="48"/>
      <c r="G113" s="109">
        <f t="shared" si="17"/>
        <v>0</v>
      </c>
    </row>
    <row r="114" spans="1:7" s="102" customFormat="1" ht="105" x14ac:dyDescent="0.25">
      <c r="A114" s="103"/>
      <c r="B114" s="105" t="s">
        <v>84</v>
      </c>
      <c r="C114" s="98"/>
      <c r="D114" s="106" t="s">
        <v>9</v>
      </c>
      <c r="E114" s="110">
        <v>2</v>
      </c>
      <c r="F114" s="48"/>
      <c r="G114" s="109">
        <f t="shared" si="17"/>
        <v>0</v>
      </c>
    </row>
    <row r="115" spans="1:7" s="102" customFormat="1" ht="60" x14ac:dyDescent="0.25">
      <c r="A115" s="103"/>
      <c r="B115" s="105" t="s">
        <v>76</v>
      </c>
      <c r="C115" s="98"/>
      <c r="D115" s="106" t="s">
        <v>9</v>
      </c>
      <c r="E115" s="110">
        <v>4</v>
      </c>
      <c r="F115" s="48"/>
      <c r="G115" s="109">
        <f t="shared" si="17"/>
        <v>0</v>
      </c>
    </row>
    <row r="116" spans="1:7" s="102" customFormat="1" ht="150" x14ac:dyDescent="0.25">
      <c r="A116" s="103"/>
      <c r="B116" s="105" t="s">
        <v>77</v>
      </c>
      <c r="C116" s="98"/>
      <c r="D116" s="106" t="s">
        <v>9</v>
      </c>
      <c r="E116" s="110">
        <v>2</v>
      </c>
      <c r="F116" s="48"/>
      <c r="G116" s="109">
        <f t="shared" si="17"/>
        <v>0</v>
      </c>
    </row>
    <row r="117" spans="1:7" s="102" customFormat="1" ht="150" x14ac:dyDescent="0.25">
      <c r="A117" s="103"/>
      <c r="B117" s="105" t="s">
        <v>78</v>
      </c>
      <c r="C117" s="98"/>
      <c r="D117" s="106" t="s">
        <v>9</v>
      </c>
      <c r="E117" s="110">
        <v>48</v>
      </c>
      <c r="F117" s="48"/>
      <c r="G117" s="109">
        <f t="shared" si="17"/>
        <v>0</v>
      </c>
    </row>
    <row r="118" spans="1:7" s="102" customFormat="1" ht="60" x14ac:dyDescent="0.25">
      <c r="A118" s="103"/>
      <c r="B118" s="105" t="s">
        <v>79</v>
      </c>
      <c r="C118" s="98"/>
      <c r="D118" s="106" t="s">
        <v>9</v>
      </c>
      <c r="E118" s="110">
        <v>2</v>
      </c>
      <c r="F118" s="48"/>
      <c r="G118" s="109">
        <f t="shared" ref="G118:G128" si="18">E118*F118</f>
        <v>0</v>
      </c>
    </row>
    <row r="119" spans="1:7" s="102" customFormat="1" ht="45" x14ac:dyDescent="0.25">
      <c r="A119" s="103"/>
      <c r="B119" s="105" t="s">
        <v>99</v>
      </c>
      <c r="C119" s="98"/>
      <c r="D119" s="106" t="s">
        <v>9</v>
      </c>
      <c r="E119" s="110">
        <v>2</v>
      </c>
      <c r="F119" s="48"/>
      <c r="G119" s="109">
        <f t="shared" ref="G119:G122" si="19">E119*F119</f>
        <v>0</v>
      </c>
    </row>
    <row r="120" spans="1:7" s="102" customFormat="1" ht="30" x14ac:dyDescent="0.25">
      <c r="A120" s="103"/>
      <c r="B120" s="105" t="s">
        <v>100</v>
      </c>
      <c r="C120" s="98"/>
      <c r="D120" s="106" t="s">
        <v>9</v>
      </c>
      <c r="E120" s="110">
        <v>2</v>
      </c>
      <c r="F120" s="48"/>
      <c r="G120" s="109">
        <f t="shared" si="19"/>
        <v>0</v>
      </c>
    </row>
    <row r="121" spans="1:7" s="102" customFormat="1" x14ac:dyDescent="0.25">
      <c r="A121" s="103"/>
      <c r="B121" s="46" t="s">
        <v>105</v>
      </c>
      <c r="C121" s="98"/>
      <c r="D121" s="106"/>
      <c r="E121" s="110"/>
      <c r="F121" s="48"/>
      <c r="G121" s="109"/>
    </row>
    <row r="122" spans="1:7" s="102" customFormat="1" ht="105" x14ac:dyDescent="0.25">
      <c r="A122" s="103"/>
      <c r="B122" s="105" t="s">
        <v>106</v>
      </c>
      <c r="C122" s="98" t="s">
        <v>107</v>
      </c>
      <c r="D122" s="106" t="s">
        <v>9</v>
      </c>
      <c r="E122" s="110">
        <v>25</v>
      </c>
      <c r="F122" s="48"/>
      <c r="G122" s="109">
        <f t="shared" si="19"/>
        <v>0</v>
      </c>
    </row>
    <row r="123" spans="1:7" s="102" customFormat="1" ht="180" x14ac:dyDescent="0.25">
      <c r="A123" s="103"/>
      <c r="B123" s="105" t="s">
        <v>70</v>
      </c>
      <c r="C123" s="98"/>
      <c r="D123" s="106" t="s">
        <v>9</v>
      </c>
      <c r="E123" s="110">
        <v>1</v>
      </c>
      <c r="F123" s="48"/>
      <c r="G123" s="109">
        <f t="shared" ref="G123:G124" si="20">E123*F123</f>
        <v>0</v>
      </c>
    </row>
    <row r="124" spans="1:7" s="102" customFormat="1" ht="60" x14ac:dyDescent="0.25">
      <c r="A124" s="103"/>
      <c r="B124" s="105" t="s">
        <v>79</v>
      </c>
      <c r="C124" s="98"/>
      <c r="D124" s="106" t="s">
        <v>9</v>
      </c>
      <c r="E124" s="110">
        <v>1</v>
      </c>
      <c r="F124" s="48"/>
      <c r="G124" s="109">
        <f t="shared" si="20"/>
        <v>0</v>
      </c>
    </row>
    <row r="125" spans="1:7" s="102" customFormat="1" x14ac:dyDescent="0.25">
      <c r="A125" s="103"/>
      <c r="B125" s="46" t="s">
        <v>87</v>
      </c>
      <c r="C125" s="98"/>
      <c r="D125" s="106"/>
      <c r="E125" s="110"/>
      <c r="F125" s="48"/>
      <c r="G125" s="109"/>
    </row>
    <row r="126" spans="1:7" s="102" customFormat="1" ht="120" x14ac:dyDescent="0.25">
      <c r="A126" s="103"/>
      <c r="B126" s="105" t="s">
        <v>83</v>
      </c>
      <c r="C126" s="98"/>
      <c r="D126" s="106" t="s">
        <v>9</v>
      </c>
      <c r="E126" s="110">
        <v>1</v>
      </c>
      <c r="F126" s="48"/>
      <c r="G126" s="109">
        <f t="shared" si="18"/>
        <v>0</v>
      </c>
    </row>
    <row r="127" spans="1:7" s="69" customFormat="1" ht="75" x14ac:dyDescent="0.25">
      <c r="A127" s="70"/>
      <c r="B127" s="75" t="s">
        <v>82</v>
      </c>
      <c r="C127" s="98"/>
      <c r="D127" s="106" t="s">
        <v>9</v>
      </c>
      <c r="E127" s="110">
        <v>1</v>
      </c>
      <c r="F127" s="48"/>
      <c r="G127" s="109">
        <f t="shared" si="18"/>
        <v>0</v>
      </c>
    </row>
    <row r="128" spans="1:7" s="69" customFormat="1" ht="45" x14ac:dyDescent="0.25">
      <c r="A128" s="70"/>
      <c r="B128" s="75" t="s">
        <v>81</v>
      </c>
      <c r="C128" s="99"/>
      <c r="D128" s="106" t="s">
        <v>9</v>
      </c>
      <c r="E128" s="110">
        <v>2</v>
      </c>
      <c r="F128" s="48"/>
      <c r="G128" s="109">
        <f t="shared" si="18"/>
        <v>0</v>
      </c>
    </row>
    <row r="129" spans="1:7" s="102" customFormat="1" ht="105" x14ac:dyDescent="0.25">
      <c r="A129" s="103"/>
      <c r="B129" s="105" t="s">
        <v>85</v>
      </c>
      <c r="C129" s="99"/>
      <c r="D129" s="106" t="s">
        <v>9</v>
      </c>
      <c r="E129" s="110">
        <v>1</v>
      </c>
      <c r="F129" s="48"/>
      <c r="G129" s="109">
        <f t="shared" ref="G129:G130" si="21">E129*F129</f>
        <v>0</v>
      </c>
    </row>
    <row r="130" spans="1:7" s="102" customFormat="1" ht="90" x14ac:dyDescent="0.25">
      <c r="A130" s="103"/>
      <c r="B130" s="105" t="s">
        <v>86</v>
      </c>
      <c r="C130" s="99"/>
      <c r="D130" s="106" t="s">
        <v>9</v>
      </c>
      <c r="E130" s="110">
        <v>1</v>
      </c>
      <c r="F130" s="48"/>
      <c r="G130" s="109">
        <f t="shared" si="21"/>
        <v>0</v>
      </c>
    </row>
    <row r="131" spans="1:7" s="69" customFormat="1" x14ac:dyDescent="0.25">
      <c r="A131" s="72"/>
      <c r="B131" s="46" t="s">
        <v>88</v>
      </c>
      <c r="C131" s="46"/>
      <c r="D131" s="73"/>
      <c r="E131" s="73"/>
      <c r="F131" s="71"/>
      <c r="G131" s="74"/>
    </row>
    <row r="132" spans="1:7" s="69" customFormat="1" ht="30" x14ac:dyDescent="0.25">
      <c r="A132" s="70"/>
      <c r="B132" s="75" t="s">
        <v>89</v>
      </c>
      <c r="C132" s="98"/>
      <c r="D132" s="73" t="s">
        <v>9</v>
      </c>
      <c r="E132" s="59">
        <v>6</v>
      </c>
      <c r="F132" s="48"/>
      <c r="G132" s="74">
        <f>E132*F132</f>
        <v>0</v>
      </c>
    </row>
    <row r="133" spans="1:7" s="69" customFormat="1" ht="30" x14ac:dyDescent="0.25">
      <c r="A133" s="70"/>
      <c r="B133" s="75" t="s">
        <v>90</v>
      </c>
      <c r="C133" s="98"/>
      <c r="D133" s="73" t="s">
        <v>9</v>
      </c>
      <c r="E133" s="59">
        <v>6</v>
      </c>
      <c r="F133" s="48"/>
      <c r="G133" s="74">
        <f t="shared" ref="G133:G134" si="22">E133*F133</f>
        <v>0</v>
      </c>
    </row>
    <row r="134" spans="1:7" s="69" customFormat="1" ht="30" x14ac:dyDescent="0.25">
      <c r="A134" s="70"/>
      <c r="B134" s="75" t="s">
        <v>91</v>
      </c>
      <c r="C134" s="99"/>
      <c r="D134" s="77" t="s">
        <v>9</v>
      </c>
      <c r="E134" s="60">
        <v>2</v>
      </c>
      <c r="F134" s="48"/>
      <c r="G134" s="74">
        <f t="shared" si="22"/>
        <v>0</v>
      </c>
    </row>
    <row r="135" spans="1:7" s="102" customFormat="1" x14ac:dyDescent="0.25">
      <c r="A135" s="103"/>
      <c r="B135" s="111" t="s">
        <v>92</v>
      </c>
      <c r="C135" s="99"/>
      <c r="D135" s="107" t="s">
        <v>9</v>
      </c>
      <c r="E135" s="108">
        <v>2</v>
      </c>
      <c r="F135" s="48"/>
      <c r="G135" s="109">
        <f t="shared" ref="G135:G137" si="23">E135*F135</f>
        <v>0</v>
      </c>
    </row>
    <row r="136" spans="1:7" s="102" customFormat="1" ht="45" x14ac:dyDescent="0.25">
      <c r="A136" s="103"/>
      <c r="B136" s="111" t="s">
        <v>93</v>
      </c>
      <c r="C136" s="99"/>
      <c r="D136" s="107" t="s">
        <v>9</v>
      </c>
      <c r="E136" s="108">
        <v>1</v>
      </c>
      <c r="F136" s="48"/>
      <c r="G136" s="109">
        <f t="shared" si="23"/>
        <v>0</v>
      </c>
    </row>
    <row r="137" spans="1:7" s="102" customFormat="1" ht="60" x14ac:dyDescent="0.25">
      <c r="A137" s="103"/>
      <c r="B137" s="111" t="s">
        <v>94</v>
      </c>
      <c r="C137" s="99"/>
      <c r="D137" s="107" t="s">
        <v>9</v>
      </c>
      <c r="E137" s="108">
        <v>1</v>
      </c>
      <c r="F137" s="48"/>
      <c r="G137" s="109">
        <f t="shared" si="23"/>
        <v>0</v>
      </c>
    </row>
    <row r="138" spans="1:7" s="102" customFormat="1" x14ac:dyDescent="0.25">
      <c r="A138" s="103"/>
      <c r="B138" s="46" t="s">
        <v>97</v>
      </c>
      <c r="C138" s="99"/>
      <c r="D138" s="107"/>
      <c r="E138" s="108"/>
      <c r="F138" s="53"/>
      <c r="G138" s="109"/>
    </row>
    <row r="139" spans="1:7" s="102" customFormat="1" x14ac:dyDescent="0.25">
      <c r="A139" s="103"/>
      <c r="B139" s="105" t="s">
        <v>98</v>
      </c>
      <c r="C139" s="99"/>
      <c r="D139" s="106" t="s">
        <v>47</v>
      </c>
      <c r="E139" s="110">
        <v>240</v>
      </c>
      <c r="F139" s="48"/>
      <c r="G139" s="109">
        <f t="shared" ref="G139:G140" si="24">E139*F139</f>
        <v>0</v>
      </c>
    </row>
    <row r="140" spans="1:7" s="102" customFormat="1" x14ac:dyDescent="0.25">
      <c r="A140" s="103"/>
      <c r="B140" s="105" t="s">
        <v>48</v>
      </c>
      <c r="C140" s="99" t="s">
        <v>49</v>
      </c>
      <c r="D140" s="106" t="s">
        <v>47</v>
      </c>
      <c r="E140" s="110">
        <v>200</v>
      </c>
      <c r="F140" s="48"/>
      <c r="G140" s="109">
        <f t="shared" si="24"/>
        <v>0</v>
      </c>
    </row>
    <row r="141" spans="1:7" s="69" customFormat="1" x14ac:dyDescent="0.25">
      <c r="A141" s="70"/>
      <c r="B141" s="54" t="s">
        <v>16</v>
      </c>
      <c r="C141" s="54"/>
      <c r="D141" s="76"/>
      <c r="E141" s="77"/>
      <c r="F141" s="53"/>
      <c r="G141" s="74"/>
    </row>
    <row r="142" spans="1:7" s="69" customFormat="1" x14ac:dyDescent="0.25">
      <c r="A142" s="70"/>
      <c r="B142" s="75" t="s">
        <v>11</v>
      </c>
      <c r="C142" s="99"/>
      <c r="D142" s="76" t="s">
        <v>17</v>
      </c>
      <c r="E142" s="77">
        <v>1</v>
      </c>
      <c r="F142" s="53"/>
      <c r="G142" s="74">
        <f t="shared" ref="G142:G146" si="25">E142*F142</f>
        <v>0</v>
      </c>
    </row>
    <row r="143" spans="1:7" s="69" customFormat="1" x14ac:dyDescent="0.25">
      <c r="A143" s="70"/>
      <c r="B143" s="75" t="s">
        <v>12</v>
      </c>
      <c r="C143" s="99"/>
      <c r="D143" s="76" t="s">
        <v>17</v>
      </c>
      <c r="E143" s="77">
        <v>1</v>
      </c>
      <c r="F143" s="53"/>
      <c r="G143" s="74">
        <f t="shared" si="25"/>
        <v>0</v>
      </c>
    </row>
    <row r="144" spans="1:7" s="69" customFormat="1" x14ac:dyDescent="0.25">
      <c r="A144" s="70"/>
      <c r="B144" s="75" t="s">
        <v>20</v>
      </c>
      <c r="C144" s="99"/>
      <c r="D144" s="76" t="s">
        <v>17</v>
      </c>
      <c r="E144" s="77">
        <v>1</v>
      </c>
      <c r="F144" s="53"/>
      <c r="G144" s="74">
        <f t="shared" si="25"/>
        <v>0</v>
      </c>
    </row>
    <row r="145" spans="1:8" s="69" customFormat="1" x14ac:dyDescent="0.25">
      <c r="A145" s="70"/>
      <c r="B145" s="75" t="s">
        <v>21</v>
      </c>
      <c r="C145" s="99"/>
      <c r="D145" s="76" t="s">
        <v>17</v>
      </c>
      <c r="E145" s="77">
        <v>1</v>
      </c>
      <c r="F145" s="53"/>
      <c r="G145" s="74">
        <f t="shared" si="25"/>
        <v>0</v>
      </c>
    </row>
    <row r="146" spans="1:8" s="69" customFormat="1" x14ac:dyDescent="0.25">
      <c r="A146" s="70"/>
      <c r="B146" s="75" t="s">
        <v>15</v>
      </c>
      <c r="C146" s="99"/>
      <c r="D146" s="76" t="s">
        <v>17</v>
      </c>
      <c r="E146" s="77">
        <v>1</v>
      </c>
      <c r="F146" s="53"/>
      <c r="G146" s="74">
        <f t="shared" si="25"/>
        <v>0</v>
      </c>
    </row>
    <row r="147" spans="1:8" s="69" customFormat="1" x14ac:dyDescent="0.25">
      <c r="A147" s="58"/>
      <c r="B147" s="78" t="s">
        <v>40</v>
      </c>
      <c r="C147" s="100"/>
      <c r="D147" s="51"/>
      <c r="E147" s="51"/>
      <c r="F147" s="52"/>
      <c r="G147" s="79">
        <f>SUM(G102:G146)</f>
        <v>0</v>
      </c>
    </row>
    <row r="148" spans="1:8" s="69" customFormat="1" ht="17.25" x14ac:dyDescent="0.25">
      <c r="A148" s="72"/>
      <c r="B148" s="113" t="s">
        <v>38</v>
      </c>
      <c r="C148" s="97"/>
      <c r="D148" s="73"/>
      <c r="E148" s="73"/>
      <c r="F148" s="71"/>
      <c r="G148" s="74"/>
    </row>
    <row r="149" spans="1:8" s="69" customFormat="1" x14ac:dyDescent="0.25">
      <c r="A149" s="72"/>
      <c r="B149" s="46" t="s">
        <v>10</v>
      </c>
      <c r="C149" s="46"/>
      <c r="D149" s="73"/>
      <c r="E149" s="73"/>
      <c r="F149" s="71"/>
      <c r="G149" s="74"/>
    </row>
    <row r="150" spans="1:8" s="69" customFormat="1" ht="30" x14ac:dyDescent="0.25">
      <c r="A150" s="70"/>
      <c r="B150" s="75" t="s">
        <v>152</v>
      </c>
      <c r="C150" s="98" t="s">
        <v>153</v>
      </c>
      <c r="D150" s="73" t="s">
        <v>9</v>
      </c>
      <c r="E150" s="59">
        <v>1</v>
      </c>
      <c r="F150" s="48"/>
      <c r="G150" s="74">
        <f>E150*F150</f>
        <v>0</v>
      </c>
    </row>
    <row r="151" spans="1:8" s="69" customFormat="1" x14ac:dyDescent="0.25">
      <c r="A151" s="70"/>
      <c r="B151" s="75" t="s">
        <v>137</v>
      </c>
      <c r="C151" s="98" t="s">
        <v>55</v>
      </c>
      <c r="D151" s="73" t="s">
        <v>9</v>
      </c>
      <c r="E151" s="59">
        <v>1</v>
      </c>
      <c r="F151" s="48"/>
      <c r="G151" s="74">
        <f t="shared" ref="G151:G152" si="26">E151*F151</f>
        <v>0</v>
      </c>
    </row>
    <row r="152" spans="1:8" s="69" customFormat="1" ht="30" x14ac:dyDescent="0.25">
      <c r="A152" s="70"/>
      <c r="B152" s="75" t="s">
        <v>138</v>
      </c>
      <c r="C152" s="99" t="s">
        <v>56</v>
      </c>
      <c r="D152" s="77" t="s">
        <v>9</v>
      </c>
      <c r="E152" s="60">
        <v>27</v>
      </c>
      <c r="F152" s="48"/>
      <c r="G152" s="74">
        <f t="shared" si="26"/>
        <v>0</v>
      </c>
    </row>
    <row r="153" spans="1:8" s="69" customFormat="1" x14ac:dyDescent="0.25">
      <c r="A153" s="72"/>
      <c r="B153" s="46" t="s">
        <v>23</v>
      </c>
      <c r="C153" s="46"/>
      <c r="D153" s="73"/>
      <c r="E153" s="73"/>
      <c r="F153" s="71"/>
      <c r="G153" s="74"/>
    </row>
    <row r="154" spans="1:8" s="69" customFormat="1" ht="30" x14ac:dyDescent="0.25">
      <c r="A154" s="70"/>
      <c r="B154" s="105" t="s">
        <v>139</v>
      </c>
      <c r="C154" s="98"/>
      <c r="D154" s="106" t="s">
        <v>47</v>
      </c>
      <c r="E154" s="110">
        <v>400</v>
      </c>
      <c r="F154" s="48"/>
      <c r="G154" s="109">
        <f t="shared" ref="G154" si="27">E154*F154</f>
        <v>0</v>
      </c>
      <c r="H154" s="102"/>
    </row>
    <row r="155" spans="1:8" s="102" customFormat="1" x14ac:dyDescent="0.25">
      <c r="A155" s="103"/>
      <c r="B155" s="105" t="s">
        <v>140</v>
      </c>
      <c r="C155" s="114"/>
      <c r="D155" s="106" t="s">
        <v>47</v>
      </c>
      <c r="E155" s="110">
        <v>40</v>
      </c>
      <c r="F155" s="48"/>
      <c r="G155" s="109">
        <f t="shared" ref="G155" si="28">E155*F155</f>
        <v>0</v>
      </c>
    </row>
    <row r="156" spans="1:8" s="69" customFormat="1" x14ac:dyDescent="0.25">
      <c r="A156" s="70"/>
      <c r="B156" s="105" t="s">
        <v>115</v>
      </c>
      <c r="C156" s="99" t="s">
        <v>49</v>
      </c>
      <c r="D156" s="73" t="s">
        <v>47</v>
      </c>
      <c r="E156" s="59">
        <v>100</v>
      </c>
      <c r="F156" s="48"/>
      <c r="G156" s="74">
        <f t="shared" ref="G156" si="29">E156*F156</f>
        <v>0</v>
      </c>
    </row>
    <row r="157" spans="1:8" s="69" customFormat="1" x14ac:dyDescent="0.25">
      <c r="A157" s="70"/>
      <c r="B157" s="54" t="s">
        <v>16</v>
      </c>
      <c r="C157" s="54"/>
      <c r="D157" s="76"/>
      <c r="E157" s="77"/>
      <c r="F157" s="53"/>
      <c r="G157" s="74"/>
    </row>
    <row r="158" spans="1:8" s="128" customFormat="1" x14ac:dyDescent="0.25">
      <c r="A158" s="130"/>
      <c r="B158" s="131" t="s">
        <v>155</v>
      </c>
      <c r="C158" s="135"/>
      <c r="D158" s="132" t="s">
        <v>156</v>
      </c>
      <c r="E158" s="133">
        <v>50</v>
      </c>
      <c r="F158" s="134"/>
      <c r="G158" s="136">
        <f t="shared" ref="G158:G166" si="30">E158*F158</f>
        <v>0</v>
      </c>
    </row>
    <row r="159" spans="1:8" s="69" customFormat="1" x14ac:dyDescent="0.25">
      <c r="A159" s="122"/>
      <c r="B159" s="123" t="s">
        <v>11</v>
      </c>
      <c r="C159" s="127"/>
      <c r="D159" s="124" t="s">
        <v>17</v>
      </c>
      <c r="E159" s="125">
        <v>1</v>
      </c>
      <c r="F159" s="126"/>
      <c r="G159" s="136">
        <f t="shared" si="30"/>
        <v>0</v>
      </c>
      <c r="H159" s="121"/>
    </row>
    <row r="160" spans="1:8" s="69" customFormat="1" x14ac:dyDescent="0.25">
      <c r="A160" s="70"/>
      <c r="B160" s="75" t="s">
        <v>12</v>
      </c>
      <c r="C160" s="99"/>
      <c r="D160" s="76" t="s">
        <v>17</v>
      </c>
      <c r="E160" s="77">
        <v>1</v>
      </c>
      <c r="F160" s="53"/>
      <c r="G160" s="74">
        <f t="shared" si="30"/>
        <v>0</v>
      </c>
    </row>
    <row r="161" spans="1:7" s="69" customFormat="1" x14ac:dyDescent="0.25">
      <c r="A161" s="70"/>
      <c r="B161" s="63" t="s">
        <v>96</v>
      </c>
      <c r="C161" s="99"/>
      <c r="D161" s="76" t="s">
        <v>17</v>
      </c>
      <c r="E161" s="77">
        <v>1</v>
      </c>
      <c r="F161" s="53"/>
      <c r="G161" s="74">
        <f t="shared" si="30"/>
        <v>0</v>
      </c>
    </row>
    <row r="162" spans="1:7" s="69" customFormat="1" x14ac:dyDescent="0.25">
      <c r="A162" s="70"/>
      <c r="B162" s="75" t="s">
        <v>14</v>
      </c>
      <c r="C162" s="99"/>
      <c r="D162" s="76" t="s">
        <v>17</v>
      </c>
      <c r="E162" s="77">
        <v>1</v>
      </c>
      <c r="F162" s="53"/>
      <c r="G162" s="74">
        <f t="shared" si="30"/>
        <v>0</v>
      </c>
    </row>
    <row r="163" spans="1:7" s="69" customFormat="1" x14ac:dyDescent="0.25">
      <c r="A163" s="70"/>
      <c r="B163" s="75" t="s">
        <v>20</v>
      </c>
      <c r="C163" s="99"/>
      <c r="D163" s="76" t="s">
        <v>17</v>
      </c>
      <c r="E163" s="77">
        <v>1</v>
      </c>
      <c r="F163" s="53"/>
      <c r="G163" s="74">
        <f t="shared" si="30"/>
        <v>0</v>
      </c>
    </row>
    <row r="164" spans="1:7" s="69" customFormat="1" x14ac:dyDescent="0.25">
      <c r="A164" s="70"/>
      <c r="B164" s="75" t="s">
        <v>21</v>
      </c>
      <c r="C164" s="99"/>
      <c r="D164" s="76" t="s">
        <v>17</v>
      </c>
      <c r="E164" s="77">
        <v>1</v>
      </c>
      <c r="F164" s="53"/>
      <c r="G164" s="74">
        <f t="shared" si="30"/>
        <v>0</v>
      </c>
    </row>
    <row r="165" spans="1:7" s="69" customFormat="1" x14ac:dyDescent="0.25">
      <c r="A165" s="70"/>
      <c r="B165" s="75" t="s">
        <v>22</v>
      </c>
      <c r="C165" s="99"/>
      <c r="D165" s="76" t="s">
        <v>17</v>
      </c>
      <c r="E165" s="77">
        <v>1</v>
      </c>
      <c r="F165" s="53"/>
      <c r="G165" s="74">
        <f t="shared" si="30"/>
        <v>0</v>
      </c>
    </row>
    <row r="166" spans="1:7" s="69" customFormat="1" x14ac:dyDescent="0.25">
      <c r="A166" s="70"/>
      <c r="B166" s="75" t="s">
        <v>15</v>
      </c>
      <c r="C166" s="99"/>
      <c r="D166" s="76" t="s">
        <v>17</v>
      </c>
      <c r="E166" s="77">
        <v>1</v>
      </c>
      <c r="F166" s="53"/>
      <c r="G166" s="74">
        <f t="shared" si="30"/>
        <v>0</v>
      </c>
    </row>
    <row r="167" spans="1:7" s="69" customFormat="1" x14ac:dyDescent="0.25">
      <c r="A167" s="58"/>
      <c r="B167" s="78" t="s">
        <v>41</v>
      </c>
      <c r="C167" s="100"/>
      <c r="D167" s="51"/>
      <c r="E167" s="51"/>
      <c r="F167" s="52"/>
      <c r="G167" s="79">
        <f>SUM(G150:G166)</f>
        <v>0</v>
      </c>
    </row>
    <row r="168" spans="1:7" s="69" customFormat="1" ht="17.25" x14ac:dyDescent="0.25">
      <c r="A168" s="72"/>
      <c r="B168" s="113" t="s">
        <v>31</v>
      </c>
      <c r="C168" s="97"/>
      <c r="D168" s="73"/>
      <c r="E168" s="73"/>
      <c r="F168" s="71"/>
      <c r="G168" s="74"/>
    </row>
    <row r="169" spans="1:7" s="69" customFormat="1" x14ac:dyDescent="0.25">
      <c r="A169" s="72"/>
      <c r="B169" s="46" t="s">
        <v>10</v>
      </c>
      <c r="C169" s="46"/>
      <c r="D169" s="73"/>
      <c r="E169" s="73"/>
      <c r="F169" s="71"/>
      <c r="G169" s="74"/>
    </row>
    <row r="170" spans="1:7" s="69" customFormat="1" x14ac:dyDescent="0.25">
      <c r="A170" s="70"/>
      <c r="B170" s="75" t="s">
        <v>141</v>
      </c>
      <c r="C170" s="98" t="s">
        <v>63</v>
      </c>
      <c r="D170" s="73" t="s">
        <v>9</v>
      </c>
      <c r="E170" s="59">
        <v>1</v>
      </c>
      <c r="F170" s="48"/>
      <c r="G170" s="74">
        <f>E170*F170</f>
        <v>0</v>
      </c>
    </row>
    <row r="171" spans="1:7" s="102" customFormat="1" x14ac:dyDescent="0.25">
      <c r="A171" s="103"/>
      <c r="B171" s="105" t="s">
        <v>142</v>
      </c>
      <c r="C171" s="98" t="s">
        <v>65</v>
      </c>
      <c r="D171" s="106" t="s">
        <v>9</v>
      </c>
      <c r="E171" s="110">
        <v>1</v>
      </c>
      <c r="F171" s="48"/>
      <c r="G171" s="109">
        <f>E171*F171</f>
        <v>0</v>
      </c>
    </row>
    <row r="172" spans="1:7" s="69" customFormat="1" x14ac:dyDescent="0.25">
      <c r="A172" s="70"/>
      <c r="B172" s="75" t="s">
        <v>143</v>
      </c>
      <c r="C172" s="98" t="s">
        <v>64</v>
      </c>
      <c r="D172" s="73" t="s">
        <v>9</v>
      </c>
      <c r="E172" s="59">
        <v>23</v>
      </c>
      <c r="F172" s="48"/>
      <c r="G172" s="74">
        <f t="shared" ref="G172:G173" si="31">E172*F172</f>
        <v>0</v>
      </c>
    </row>
    <row r="173" spans="1:7" s="69" customFormat="1" x14ac:dyDescent="0.25">
      <c r="A173" s="70"/>
      <c r="B173" s="75" t="s">
        <v>144</v>
      </c>
      <c r="C173" s="99"/>
      <c r="D173" s="77" t="s">
        <v>9</v>
      </c>
      <c r="E173" s="60">
        <v>23</v>
      </c>
      <c r="F173" s="48"/>
      <c r="G173" s="74">
        <f t="shared" si="31"/>
        <v>0</v>
      </c>
    </row>
    <row r="174" spans="1:7" s="102" customFormat="1" x14ac:dyDescent="0.25">
      <c r="A174" s="103"/>
      <c r="B174" s="111" t="s">
        <v>127</v>
      </c>
      <c r="C174" s="99"/>
      <c r="D174" s="107" t="s">
        <v>9</v>
      </c>
      <c r="E174" s="108">
        <v>23</v>
      </c>
      <c r="F174" s="48"/>
      <c r="G174" s="109">
        <f t="shared" ref="G174" si="32">E174*F174</f>
        <v>0</v>
      </c>
    </row>
    <row r="175" spans="1:7" s="69" customFormat="1" x14ac:dyDescent="0.25">
      <c r="A175" s="72"/>
      <c r="B175" s="46" t="s">
        <v>23</v>
      </c>
      <c r="C175" s="46"/>
      <c r="D175" s="73"/>
      <c r="E175" s="73"/>
      <c r="F175" s="71"/>
      <c r="G175" s="74"/>
    </row>
    <row r="176" spans="1:7" s="69" customFormat="1" x14ac:dyDescent="0.25">
      <c r="A176" s="70"/>
      <c r="B176" s="75" t="s">
        <v>145</v>
      </c>
      <c r="C176" s="98"/>
      <c r="D176" s="73" t="s">
        <v>9</v>
      </c>
      <c r="E176" s="59">
        <v>520</v>
      </c>
      <c r="F176" s="48"/>
      <c r="G176" s="74">
        <f>E176*F176</f>
        <v>0</v>
      </c>
    </row>
    <row r="177" spans="1:7" s="102" customFormat="1" x14ac:dyDescent="0.25">
      <c r="A177" s="103"/>
      <c r="B177" s="105" t="s">
        <v>140</v>
      </c>
      <c r="C177" s="99"/>
      <c r="D177" s="106" t="s">
        <v>47</v>
      </c>
      <c r="E177" s="110">
        <v>40</v>
      </c>
      <c r="F177" s="48"/>
      <c r="G177" s="109">
        <f t="shared" ref="G177:G178" si="33">E177*F177</f>
        <v>0</v>
      </c>
    </row>
    <row r="178" spans="1:7" s="102" customFormat="1" x14ac:dyDescent="0.25">
      <c r="A178" s="103"/>
      <c r="B178" s="105" t="s">
        <v>115</v>
      </c>
      <c r="C178" s="99" t="s">
        <v>49</v>
      </c>
      <c r="D178" s="106" t="s">
        <v>47</v>
      </c>
      <c r="E178" s="110">
        <v>500</v>
      </c>
      <c r="F178" s="48"/>
      <c r="G178" s="109">
        <f t="shared" si="33"/>
        <v>0</v>
      </c>
    </row>
    <row r="179" spans="1:7" s="69" customFormat="1" x14ac:dyDescent="0.25">
      <c r="A179" s="70"/>
      <c r="B179" s="54" t="s">
        <v>16</v>
      </c>
      <c r="C179" s="54"/>
      <c r="D179" s="76"/>
      <c r="E179" s="77"/>
      <c r="F179" s="53"/>
      <c r="G179" s="74"/>
    </row>
    <row r="180" spans="1:7" s="129" customFormat="1" x14ac:dyDescent="0.25">
      <c r="A180" s="130"/>
      <c r="B180" s="131" t="s">
        <v>155</v>
      </c>
      <c r="C180" s="135"/>
      <c r="D180" s="132" t="s">
        <v>156</v>
      </c>
      <c r="E180" s="133">
        <v>50</v>
      </c>
      <c r="F180" s="134"/>
      <c r="G180" s="136">
        <f t="shared" ref="G180" si="34">E180*F180</f>
        <v>0</v>
      </c>
    </row>
    <row r="181" spans="1:7" s="69" customFormat="1" x14ac:dyDescent="0.25">
      <c r="A181" s="70"/>
      <c r="B181" s="75" t="s">
        <v>11</v>
      </c>
      <c r="C181" s="99"/>
      <c r="D181" s="76" t="s">
        <v>17</v>
      </c>
      <c r="E181" s="77">
        <v>1</v>
      </c>
      <c r="F181" s="53"/>
      <c r="G181" s="74">
        <f t="shared" ref="G181:G189" si="35">E181*F181</f>
        <v>0</v>
      </c>
    </row>
    <row r="182" spans="1:7" s="69" customFormat="1" x14ac:dyDescent="0.25">
      <c r="A182" s="70"/>
      <c r="B182" s="75" t="s">
        <v>12</v>
      </c>
      <c r="C182" s="99"/>
      <c r="D182" s="76" t="s">
        <v>17</v>
      </c>
      <c r="E182" s="77">
        <v>1</v>
      </c>
      <c r="F182" s="53"/>
      <c r="G182" s="74">
        <f t="shared" si="35"/>
        <v>0</v>
      </c>
    </row>
    <row r="183" spans="1:7" s="69" customFormat="1" x14ac:dyDescent="0.25">
      <c r="A183" s="70"/>
      <c r="B183" s="75" t="s">
        <v>13</v>
      </c>
      <c r="C183" s="99"/>
      <c r="D183" s="76" t="s">
        <v>17</v>
      </c>
      <c r="E183" s="77">
        <v>1</v>
      </c>
      <c r="F183" s="53"/>
      <c r="G183" s="74">
        <f t="shared" si="35"/>
        <v>0</v>
      </c>
    </row>
    <row r="184" spans="1:7" s="69" customFormat="1" x14ac:dyDescent="0.25">
      <c r="A184" s="70"/>
      <c r="B184" s="63" t="s">
        <v>96</v>
      </c>
      <c r="C184" s="99"/>
      <c r="D184" s="76" t="s">
        <v>17</v>
      </c>
      <c r="E184" s="77">
        <v>1</v>
      </c>
      <c r="F184" s="53"/>
      <c r="G184" s="74">
        <f t="shared" si="35"/>
        <v>0</v>
      </c>
    </row>
    <row r="185" spans="1:7" s="69" customFormat="1" x14ac:dyDescent="0.25">
      <c r="A185" s="70"/>
      <c r="B185" s="75" t="s">
        <v>14</v>
      </c>
      <c r="C185" s="99"/>
      <c r="D185" s="76" t="s">
        <v>17</v>
      </c>
      <c r="E185" s="77">
        <v>1</v>
      </c>
      <c r="F185" s="53"/>
      <c r="G185" s="74">
        <f t="shared" si="35"/>
        <v>0</v>
      </c>
    </row>
    <row r="186" spans="1:7" s="69" customFormat="1" x14ac:dyDescent="0.25">
      <c r="A186" s="70"/>
      <c r="B186" s="75" t="s">
        <v>20</v>
      </c>
      <c r="C186" s="99"/>
      <c r="D186" s="76" t="s">
        <v>17</v>
      </c>
      <c r="E186" s="77">
        <v>1</v>
      </c>
      <c r="F186" s="53"/>
      <c r="G186" s="74">
        <f t="shared" si="35"/>
        <v>0</v>
      </c>
    </row>
    <row r="187" spans="1:7" s="69" customFormat="1" x14ac:dyDescent="0.25">
      <c r="A187" s="70"/>
      <c r="B187" s="75" t="s">
        <v>21</v>
      </c>
      <c r="C187" s="99"/>
      <c r="D187" s="76" t="s">
        <v>17</v>
      </c>
      <c r="E187" s="77">
        <v>1</v>
      </c>
      <c r="F187" s="53"/>
      <c r="G187" s="74">
        <f t="shared" si="35"/>
        <v>0</v>
      </c>
    </row>
    <row r="188" spans="1:7" s="69" customFormat="1" x14ac:dyDescent="0.25">
      <c r="A188" s="70"/>
      <c r="B188" s="75" t="s">
        <v>22</v>
      </c>
      <c r="C188" s="99"/>
      <c r="D188" s="76" t="s">
        <v>17</v>
      </c>
      <c r="E188" s="77">
        <v>1</v>
      </c>
      <c r="F188" s="53"/>
      <c r="G188" s="74">
        <f t="shared" si="35"/>
        <v>0</v>
      </c>
    </row>
    <row r="189" spans="1:7" s="69" customFormat="1" x14ac:dyDescent="0.25">
      <c r="A189" s="70"/>
      <c r="B189" s="75" t="s">
        <v>15</v>
      </c>
      <c r="C189" s="99"/>
      <c r="D189" s="76" t="s">
        <v>17</v>
      </c>
      <c r="E189" s="77">
        <v>1</v>
      </c>
      <c r="F189" s="53"/>
      <c r="G189" s="74">
        <f t="shared" si="35"/>
        <v>0</v>
      </c>
    </row>
    <row r="190" spans="1:7" s="69" customFormat="1" x14ac:dyDescent="0.25">
      <c r="A190" s="58"/>
      <c r="B190" s="78" t="s">
        <v>32</v>
      </c>
      <c r="C190" s="100"/>
      <c r="D190" s="51"/>
      <c r="E190" s="51"/>
      <c r="F190" s="52"/>
      <c r="G190" s="79">
        <f>SUM(G170:G189)</f>
        <v>0</v>
      </c>
    </row>
    <row r="191" spans="1:7" s="69" customFormat="1" ht="17.25" x14ac:dyDescent="0.25">
      <c r="A191" s="72"/>
      <c r="B191" s="113" t="s">
        <v>33</v>
      </c>
      <c r="C191" s="97"/>
      <c r="D191" s="73"/>
      <c r="E191" s="73"/>
      <c r="F191" s="71"/>
      <c r="G191" s="74"/>
    </row>
    <row r="192" spans="1:7" s="69" customFormat="1" x14ac:dyDescent="0.25">
      <c r="A192" s="72"/>
      <c r="B192" s="46" t="s">
        <v>10</v>
      </c>
      <c r="C192" s="46"/>
      <c r="D192" s="73"/>
      <c r="E192" s="73"/>
      <c r="F192" s="71"/>
      <c r="G192" s="74"/>
    </row>
    <row r="193" spans="1:7" s="69" customFormat="1" x14ac:dyDescent="0.25">
      <c r="A193" s="70"/>
      <c r="B193" s="75" t="s">
        <v>146</v>
      </c>
      <c r="C193" s="98" t="s">
        <v>57</v>
      </c>
      <c r="D193" s="73" t="s">
        <v>9</v>
      </c>
      <c r="E193" s="59">
        <v>2</v>
      </c>
      <c r="F193" s="48"/>
      <c r="G193" s="74">
        <f>E193*F193</f>
        <v>0</v>
      </c>
    </row>
    <row r="194" spans="1:7" s="69" customFormat="1" x14ac:dyDescent="0.25">
      <c r="A194" s="70"/>
      <c r="B194" s="75" t="s">
        <v>147</v>
      </c>
      <c r="C194" s="98" t="s">
        <v>58</v>
      </c>
      <c r="D194" s="73" t="s">
        <v>9</v>
      </c>
      <c r="E194" s="59">
        <v>2</v>
      </c>
      <c r="F194" s="48"/>
      <c r="G194" s="74">
        <f t="shared" ref="G194:G195" si="36">E194*F194</f>
        <v>0</v>
      </c>
    </row>
    <row r="195" spans="1:7" s="69" customFormat="1" x14ac:dyDescent="0.25">
      <c r="A195" s="70"/>
      <c r="B195" s="75" t="s">
        <v>148</v>
      </c>
      <c r="C195" s="99" t="s">
        <v>59</v>
      </c>
      <c r="D195" s="77" t="s">
        <v>9</v>
      </c>
      <c r="E195" s="60">
        <v>2</v>
      </c>
      <c r="F195" s="48"/>
      <c r="G195" s="74">
        <f t="shared" si="36"/>
        <v>0</v>
      </c>
    </row>
    <row r="196" spans="1:7" s="102" customFormat="1" x14ac:dyDescent="0.25">
      <c r="A196" s="103"/>
      <c r="B196" s="105" t="s">
        <v>149</v>
      </c>
      <c r="C196" s="99" t="s">
        <v>60</v>
      </c>
      <c r="D196" s="107" t="s">
        <v>9</v>
      </c>
      <c r="E196" s="108">
        <v>2</v>
      </c>
      <c r="F196" s="48"/>
      <c r="G196" s="109">
        <f t="shared" ref="G196:G197" si="37">E196*F196</f>
        <v>0</v>
      </c>
    </row>
    <row r="197" spans="1:7" s="102" customFormat="1" ht="30" x14ac:dyDescent="0.25">
      <c r="A197" s="103"/>
      <c r="B197" s="105" t="s">
        <v>150</v>
      </c>
      <c r="C197" s="99" t="s">
        <v>61</v>
      </c>
      <c r="D197" s="107" t="s">
        <v>9</v>
      </c>
      <c r="E197" s="108">
        <v>2</v>
      </c>
      <c r="F197" s="48"/>
      <c r="G197" s="109">
        <f t="shared" si="37"/>
        <v>0</v>
      </c>
    </row>
    <row r="198" spans="1:7" s="102" customFormat="1" x14ac:dyDescent="0.25">
      <c r="A198" s="103"/>
      <c r="B198" s="105" t="s">
        <v>151</v>
      </c>
      <c r="C198" s="99" t="s">
        <v>62</v>
      </c>
      <c r="D198" s="107" t="s">
        <v>9</v>
      </c>
      <c r="E198" s="108">
        <v>1</v>
      </c>
      <c r="F198" s="48"/>
      <c r="G198" s="109">
        <f t="shared" ref="G198" si="38">E198*F198</f>
        <v>0</v>
      </c>
    </row>
    <row r="199" spans="1:7" s="69" customFormat="1" x14ac:dyDescent="0.25">
      <c r="A199" s="72"/>
      <c r="B199" s="46" t="s">
        <v>23</v>
      </c>
      <c r="C199" s="46"/>
      <c r="D199" s="73"/>
      <c r="E199" s="73"/>
      <c r="F199" s="71"/>
      <c r="G199" s="74"/>
    </row>
    <row r="200" spans="1:7" s="102" customFormat="1" x14ac:dyDescent="0.25">
      <c r="A200" s="103"/>
      <c r="B200" s="105" t="s">
        <v>140</v>
      </c>
      <c r="C200" s="99"/>
      <c r="D200" s="106" t="s">
        <v>47</v>
      </c>
      <c r="E200" s="110">
        <v>80</v>
      </c>
      <c r="F200" s="48"/>
      <c r="G200" s="109">
        <f t="shared" ref="G200:G201" si="39">E200*F200</f>
        <v>0</v>
      </c>
    </row>
    <row r="201" spans="1:7" s="102" customFormat="1" x14ac:dyDescent="0.25">
      <c r="A201" s="103"/>
      <c r="B201" s="105" t="s">
        <v>115</v>
      </c>
      <c r="C201" s="99" t="s">
        <v>49</v>
      </c>
      <c r="D201" s="106" t="s">
        <v>47</v>
      </c>
      <c r="E201" s="110">
        <v>20</v>
      </c>
      <c r="F201" s="48"/>
      <c r="G201" s="109">
        <f t="shared" si="39"/>
        <v>0</v>
      </c>
    </row>
    <row r="202" spans="1:7" s="69" customFormat="1" x14ac:dyDescent="0.25">
      <c r="A202" s="70"/>
      <c r="B202" s="54" t="s">
        <v>16</v>
      </c>
      <c r="C202" s="54"/>
      <c r="D202" s="76"/>
      <c r="E202" s="77"/>
      <c r="F202" s="53"/>
      <c r="G202" s="74"/>
    </row>
    <row r="203" spans="1:7" s="69" customFormat="1" x14ac:dyDescent="0.25">
      <c r="A203" s="70"/>
      <c r="B203" s="75" t="s">
        <v>11</v>
      </c>
      <c r="C203" s="99"/>
      <c r="D203" s="76" t="s">
        <v>17</v>
      </c>
      <c r="E203" s="77">
        <v>1</v>
      </c>
      <c r="F203" s="53"/>
      <c r="G203" s="74">
        <f t="shared" ref="G203:G210" si="40">E203*F203</f>
        <v>0</v>
      </c>
    </row>
    <row r="204" spans="1:7" s="69" customFormat="1" x14ac:dyDescent="0.25">
      <c r="A204" s="70"/>
      <c r="B204" s="75" t="s">
        <v>12</v>
      </c>
      <c r="C204" s="99"/>
      <c r="D204" s="76" t="s">
        <v>17</v>
      </c>
      <c r="E204" s="77">
        <v>1</v>
      </c>
      <c r="F204" s="53"/>
      <c r="G204" s="74">
        <f t="shared" si="40"/>
        <v>0</v>
      </c>
    </row>
    <row r="205" spans="1:7" s="69" customFormat="1" x14ac:dyDescent="0.25">
      <c r="A205" s="70"/>
      <c r="B205" s="63" t="s">
        <v>96</v>
      </c>
      <c r="C205" s="99"/>
      <c r="D205" s="76" t="s">
        <v>17</v>
      </c>
      <c r="E205" s="77">
        <v>1</v>
      </c>
      <c r="F205" s="53"/>
      <c r="G205" s="74">
        <f t="shared" si="40"/>
        <v>0</v>
      </c>
    </row>
    <row r="206" spans="1:7" s="69" customFormat="1" x14ac:dyDescent="0.25">
      <c r="A206" s="70"/>
      <c r="B206" s="75" t="s">
        <v>14</v>
      </c>
      <c r="C206" s="99"/>
      <c r="D206" s="76" t="s">
        <v>17</v>
      </c>
      <c r="E206" s="77">
        <v>1</v>
      </c>
      <c r="F206" s="53"/>
      <c r="G206" s="74">
        <f t="shared" si="40"/>
        <v>0</v>
      </c>
    </row>
    <row r="207" spans="1:7" s="69" customFormat="1" x14ac:dyDescent="0.25">
      <c r="A207" s="70"/>
      <c r="B207" s="75" t="s">
        <v>20</v>
      </c>
      <c r="C207" s="99"/>
      <c r="D207" s="76" t="s">
        <v>17</v>
      </c>
      <c r="E207" s="77">
        <v>1</v>
      </c>
      <c r="F207" s="53"/>
      <c r="G207" s="74">
        <f t="shared" si="40"/>
        <v>0</v>
      </c>
    </row>
    <row r="208" spans="1:7" s="69" customFormat="1" x14ac:dyDescent="0.25">
      <c r="A208" s="70"/>
      <c r="B208" s="75" t="s">
        <v>21</v>
      </c>
      <c r="C208" s="99"/>
      <c r="D208" s="76" t="s">
        <v>17</v>
      </c>
      <c r="E208" s="77">
        <v>1</v>
      </c>
      <c r="F208" s="53"/>
      <c r="G208" s="74">
        <f t="shared" si="40"/>
        <v>0</v>
      </c>
    </row>
    <row r="209" spans="1:7" s="69" customFormat="1" x14ac:dyDescent="0.25">
      <c r="A209" s="70"/>
      <c r="B209" s="75" t="s">
        <v>22</v>
      </c>
      <c r="C209" s="99"/>
      <c r="D209" s="76" t="s">
        <v>17</v>
      </c>
      <c r="E209" s="77">
        <v>1</v>
      </c>
      <c r="F209" s="53"/>
      <c r="G209" s="74">
        <f t="shared" si="40"/>
        <v>0</v>
      </c>
    </row>
    <row r="210" spans="1:7" s="69" customFormat="1" x14ac:dyDescent="0.25">
      <c r="A210" s="70"/>
      <c r="B210" s="75" t="s">
        <v>15</v>
      </c>
      <c r="C210" s="99"/>
      <c r="D210" s="76" t="s">
        <v>17</v>
      </c>
      <c r="E210" s="77">
        <v>1</v>
      </c>
      <c r="F210" s="53"/>
      <c r="G210" s="74">
        <f t="shared" si="40"/>
        <v>0</v>
      </c>
    </row>
    <row r="211" spans="1:7" s="69" customFormat="1" x14ac:dyDescent="0.25">
      <c r="A211" s="58"/>
      <c r="B211" s="78" t="s">
        <v>42</v>
      </c>
      <c r="C211" s="100"/>
      <c r="D211" s="51"/>
      <c r="E211" s="51"/>
      <c r="F211" s="52"/>
      <c r="G211" s="79">
        <f>SUM(G193:G210)</f>
        <v>0</v>
      </c>
    </row>
    <row r="212" spans="1:7" s="69" customFormat="1" x14ac:dyDescent="0.25">
      <c r="A212" s="82"/>
      <c r="B212" s="83"/>
      <c r="C212" s="101"/>
      <c r="D212" s="84"/>
      <c r="E212" s="84"/>
      <c r="F212" s="85"/>
      <c r="G212" s="86"/>
    </row>
    <row r="213" spans="1:7" s="69" customFormat="1" x14ac:dyDescent="0.25">
      <c r="A213" s="82"/>
      <c r="B213" s="83"/>
      <c r="C213" s="101"/>
      <c r="D213" s="84"/>
      <c r="E213" s="84"/>
      <c r="F213" s="85"/>
      <c r="G213" s="86"/>
    </row>
    <row r="214" spans="1:7" s="69" customFormat="1" x14ac:dyDescent="0.25">
      <c r="A214" s="82"/>
      <c r="B214" s="83"/>
      <c r="C214" s="101"/>
      <c r="D214" s="84"/>
      <c r="E214" s="84"/>
      <c r="F214" s="85"/>
      <c r="G214" s="86"/>
    </row>
  </sheetData>
  <protectedRanges>
    <protectedRange sqref="E154:E156 E82:E86 E150:E152 E88:E89 E176:E178 E30:E34 E36:E38 E193:E198 E200:E201 E66:E69 E170:E174 E132:E140 E102:E130 E51:E64" name="Oblast1"/>
  </protectedRanges>
  <mergeCells count="7">
    <mergeCell ref="A10:B10"/>
    <mergeCell ref="A24:G24"/>
    <mergeCell ref="A4:G4"/>
    <mergeCell ref="A6:G6"/>
    <mergeCell ref="A7:G7"/>
    <mergeCell ref="A8:G8"/>
    <mergeCell ref="A9:G9"/>
  </mergeCells>
  <pageMargins left="0.70833333333333304" right="0.70833333333333304" top="0.78749999999999998" bottom="0.78749999999999998" header="0.51180555555555496" footer="0.51180555555555496"/>
  <pageSetup paperSize="9" scale="87" firstPageNumber="0" fitToHeight="0" orientation="landscape" horizontalDpi="300" verticalDpi="300" r:id="rId1"/>
  <rowBreaks count="7" manualBreakCount="7">
    <brk id="25" max="16383" man="1"/>
    <brk id="48" max="16383" man="1"/>
    <brk id="79" max="16383" man="1"/>
    <brk id="99" max="16383" man="1"/>
    <brk id="147" max="16383" man="1"/>
    <brk id="167" max="16383" man="1"/>
    <brk id="190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Martin Horák</cp:lastModifiedBy>
  <cp:revision>12</cp:revision>
  <cp:lastPrinted>2017-12-20T09:43:52Z</cp:lastPrinted>
  <dcterms:created xsi:type="dcterms:W3CDTF">2017-04-18T07:54:55Z</dcterms:created>
  <dcterms:modified xsi:type="dcterms:W3CDTF">2018-03-08T19:22:13Z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